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930" tabRatio="508"/>
  </bookViews>
  <sheets>
    <sheet name="Results" sheetId="3" r:id="rId1"/>
    <sheet name="Boys" sheetId="2" r:id="rId2"/>
    <sheet name="Girls" sheetId="4" r:id="rId3"/>
    <sheet name="Guest Runners" sheetId="7" r:id="rId4"/>
    <sheet name="Boys Team Sheets" sheetId="5" state="hidden" r:id="rId5"/>
    <sheet name="Girls Team Sheets" sheetId="6" state="hidden" r:id="rId6"/>
    <sheet name="Track Cards" sheetId="8" state="hidden" r:id="rId7"/>
  </sheets>
  <definedNames>
    <definedName name="_xlnm.Print_Area" localSheetId="1">Boys!$A$1:$AV$96</definedName>
    <definedName name="_xlnm.Print_Area" localSheetId="4">'Boys Team Sheets'!$A$1:$AK$106</definedName>
    <definedName name="_xlnm.Print_Area" localSheetId="2">Girls!$A$1:$AY$96</definedName>
    <definedName name="_xlnm.Print_Area" localSheetId="5">'Girls Team Sheets'!$A$1:$AK$95</definedName>
    <definedName name="_xlnm.Print_Area" localSheetId="3">'Guest Runners'!$A$1:$H$37</definedName>
    <definedName name="_xlnm.Print_Area" localSheetId="0">Results!$A$1:$K$11</definedName>
  </definedNames>
  <calcPr calcId="145621"/>
</workbook>
</file>

<file path=xl/calcChain.xml><?xml version="1.0" encoding="utf-8"?>
<calcChain xmlns="http://schemas.openxmlformats.org/spreadsheetml/2006/main">
  <c r="V15" i="4" l="1"/>
  <c r="V16" i="4"/>
  <c r="V17" i="4"/>
  <c r="V18" i="4"/>
  <c r="V19" i="4"/>
  <c r="V20" i="4"/>
  <c r="V21" i="4"/>
  <c r="V22" i="4"/>
  <c r="V9" i="4" l="1"/>
  <c r="W6" i="2" l="1"/>
  <c r="W7" i="2"/>
  <c r="W8" i="2"/>
  <c r="W9" i="2"/>
  <c r="W10" i="2"/>
  <c r="W11" i="2"/>
  <c r="W12" i="2"/>
  <c r="V6" i="2"/>
  <c r="V7" i="2"/>
  <c r="V8" i="2"/>
  <c r="V9" i="2"/>
  <c r="V10" i="2"/>
  <c r="V11" i="2"/>
  <c r="V12" i="2"/>
  <c r="W5" i="2"/>
  <c r="V5" i="2"/>
  <c r="AM68" i="2" l="1"/>
  <c r="AM69" i="2"/>
  <c r="AM70" i="2"/>
  <c r="AM71" i="2"/>
  <c r="AM72" i="2"/>
  <c r="AM73" i="2"/>
  <c r="AM74" i="2"/>
  <c r="AL68" i="2"/>
  <c r="AL69" i="2"/>
  <c r="AL70" i="2"/>
  <c r="AL71" i="2"/>
  <c r="AL72" i="2"/>
  <c r="AL73" i="2"/>
  <c r="AL74" i="2"/>
  <c r="AK68" i="2"/>
  <c r="AK69" i="2"/>
  <c r="AK70" i="2"/>
  <c r="AK71" i="2"/>
  <c r="AK72" i="2"/>
  <c r="AK73" i="2"/>
  <c r="AK74" i="2"/>
  <c r="AM67" i="2"/>
  <c r="AL67" i="2"/>
  <c r="AK67" i="2"/>
  <c r="AT58" i="2"/>
  <c r="AT59" i="2"/>
  <c r="AT60" i="2"/>
  <c r="AT61" i="2"/>
  <c r="AT62" i="2"/>
  <c r="AT63" i="2"/>
  <c r="AT64" i="2"/>
  <c r="AS58" i="2"/>
  <c r="AS59" i="2"/>
  <c r="AS60" i="2"/>
  <c r="AS61" i="2"/>
  <c r="AS62" i="2"/>
  <c r="AS63" i="2"/>
  <c r="AS64" i="2"/>
  <c r="AR58" i="2"/>
  <c r="AR59" i="2"/>
  <c r="AR60" i="2"/>
  <c r="AR61" i="2"/>
  <c r="AR62" i="2"/>
  <c r="AR63" i="2"/>
  <c r="AR64" i="2"/>
  <c r="AT57" i="2"/>
  <c r="AS57" i="2"/>
  <c r="AR57" i="2"/>
  <c r="AM58" i="2"/>
  <c r="AM59" i="2"/>
  <c r="AM60" i="2"/>
  <c r="AM61" i="2"/>
  <c r="AM62" i="2"/>
  <c r="AM63" i="2"/>
  <c r="AM64" i="2"/>
  <c r="AL58" i="2"/>
  <c r="AL59" i="2"/>
  <c r="AL60" i="2"/>
  <c r="AL61" i="2"/>
  <c r="AL62" i="2"/>
  <c r="AL63" i="2"/>
  <c r="AL64" i="2"/>
  <c r="AK58" i="2"/>
  <c r="AK59" i="2"/>
  <c r="AK60" i="2"/>
  <c r="AK61" i="2"/>
  <c r="AK62" i="2"/>
  <c r="AK63" i="2"/>
  <c r="AK64" i="2"/>
  <c r="AM57" i="2"/>
  <c r="AL57" i="2"/>
  <c r="AK57" i="2"/>
  <c r="AT77" i="2"/>
  <c r="AT79" i="2"/>
  <c r="AT80" i="2"/>
  <c r="AT81" i="2"/>
  <c r="AT82" i="2"/>
  <c r="AT83" i="2"/>
  <c r="AT84" i="2"/>
  <c r="AS77" i="2"/>
  <c r="AS79" i="2"/>
  <c r="AS80" i="2"/>
  <c r="AS81" i="2"/>
  <c r="AS82" i="2"/>
  <c r="AS83" i="2"/>
  <c r="AS84" i="2"/>
  <c r="AR77" i="2"/>
  <c r="AR79" i="2"/>
  <c r="AR80" i="2"/>
  <c r="AR81" i="2"/>
  <c r="AR82" i="2"/>
  <c r="AR83" i="2"/>
  <c r="AR84" i="2"/>
  <c r="AT78" i="2"/>
  <c r="AS78" i="2"/>
  <c r="AR78" i="2"/>
  <c r="AM88" i="2"/>
  <c r="AM89" i="2"/>
  <c r="AM90" i="2"/>
  <c r="AM91" i="2"/>
  <c r="AM92" i="2"/>
  <c r="AM93" i="2"/>
  <c r="AM94" i="2"/>
  <c r="AL88" i="2"/>
  <c r="AL89" i="2"/>
  <c r="AL90" i="2"/>
  <c r="AL91" i="2"/>
  <c r="AL92" i="2"/>
  <c r="AL93" i="2"/>
  <c r="AL94" i="2"/>
  <c r="AK88" i="2"/>
  <c r="AK89" i="2"/>
  <c r="AK90" i="2"/>
  <c r="AK91" i="2"/>
  <c r="AK92" i="2"/>
  <c r="AK93" i="2"/>
  <c r="AK94" i="2"/>
  <c r="AM87" i="2"/>
  <c r="AL87" i="2"/>
  <c r="AM78" i="2"/>
  <c r="AM79" i="2"/>
  <c r="AM80" i="2"/>
  <c r="AM81" i="2"/>
  <c r="AM82" i="2"/>
  <c r="AM83" i="2"/>
  <c r="AM84" i="2"/>
  <c r="AL78" i="2"/>
  <c r="AL79" i="2"/>
  <c r="AL80" i="2"/>
  <c r="AL81" i="2"/>
  <c r="AL82" i="2"/>
  <c r="AL83" i="2"/>
  <c r="AL84" i="2"/>
  <c r="AM77" i="2"/>
  <c r="AL77" i="2"/>
  <c r="AK87" i="2"/>
  <c r="AK78" i="2"/>
  <c r="AK79" i="2"/>
  <c r="AK80" i="2"/>
  <c r="AK81" i="2"/>
  <c r="AK82" i="2"/>
  <c r="AK83" i="2"/>
  <c r="AK84" i="2"/>
  <c r="AK77" i="2"/>
  <c r="X46" i="4" l="1"/>
  <c r="X47" i="4"/>
  <c r="X48" i="4"/>
  <c r="X49" i="4"/>
  <c r="X50" i="4"/>
  <c r="X51" i="4"/>
  <c r="X52" i="4"/>
  <c r="W46" i="4"/>
  <c r="W47" i="4"/>
  <c r="W48" i="4"/>
  <c r="W49" i="4"/>
  <c r="W50" i="4"/>
  <c r="W51" i="4"/>
  <c r="W52" i="4"/>
  <c r="V46" i="4"/>
  <c r="V47" i="4"/>
  <c r="V48" i="4"/>
  <c r="V49" i="4"/>
  <c r="V50" i="4"/>
  <c r="V51" i="4"/>
  <c r="V52" i="4"/>
  <c r="X45" i="4"/>
  <c r="W45" i="4"/>
  <c r="V45" i="4"/>
  <c r="O72" i="4"/>
  <c r="O73" i="4"/>
  <c r="O70" i="4"/>
  <c r="O71" i="4"/>
  <c r="O74" i="4"/>
  <c r="O75" i="4"/>
  <c r="O76" i="4"/>
  <c r="N72" i="4"/>
  <c r="N73" i="4"/>
  <c r="N70" i="4"/>
  <c r="N71" i="4"/>
  <c r="N74" i="4"/>
  <c r="N75" i="4"/>
  <c r="N76" i="4"/>
  <c r="M72" i="4"/>
  <c r="M73" i="4"/>
  <c r="M70" i="4"/>
  <c r="M71" i="4"/>
  <c r="M74" i="4"/>
  <c r="M75" i="4"/>
  <c r="M76" i="4"/>
  <c r="O69" i="4"/>
  <c r="N69" i="4"/>
  <c r="M69" i="4"/>
  <c r="O59" i="4"/>
  <c r="O60" i="4"/>
  <c r="O61" i="4"/>
  <c r="O62" i="4"/>
  <c r="O63" i="4"/>
  <c r="O64" i="4"/>
  <c r="O65" i="4"/>
  <c r="N59" i="4"/>
  <c r="N60" i="4"/>
  <c r="N61" i="4"/>
  <c r="N62" i="4"/>
  <c r="N63" i="4"/>
  <c r="N64" i="4"/>
  <c r="N65" i="4"/>
  <c r="M59" i="4"/>
  <c r="M60" i="4"/>
  <c r="M61" i="4"/>
  <c r="M62" i="4"/>
  <c r="M63" i="4"/>
  <c r="M64" i="4"/>
  <c r="M65" i="4"/>
  <c r="O58" i="4"/>
  <c r="N58" i="4"/>
  <c r="M58" i="4"/>
  <c r="AU88" i="4" l="1"/>
  <c r="AV88" i="4"/>
  <c r="AW88" i="4"/>
  <c r="AU89" i="4"/>
  <c r="AV89" i="4"/>
  <c r="AW89" i="4"/>
  <c r="AU90" i="4"/>
  <c r="AV90" i="4"/>
  <c r="AW90" i="4"/>
  <c r="AU91" i="4"/>
  <c r="AV91" i="4"/>
  <c r="AW91" i="4"/>
  <c r="AU92" i="4"/>
  <c r="AV92" i="4"/>
  <c r="AW92" i="4"/>
  <c r="AU93" i="4"/>
  <c r="AV93" i="4"/>
  <c r="AW93" i="4"/>
  <c r="AU94" i="4"/>
  <c r="AV94" i="4"/>
  <c r="AW94" i="4"/>
  <c r="AM88" i="4"/>
  <c r="AN88" i="4"/>
  <c r="AO88" i="4"/>
  <c r="AM89" i="4"/>
  <c r="AN89" i="4"/>
  <c r="AO89" i="4"/>
  <c r="AM90" i="4"/>
  <c r="AN90" i="4"/>
  <c r="AO90" i="4"/>
  <c r="AM91" i="4"/>
  <c r="AN91" i="4"/>
  <c r="AO91" i="4"/>
  <c r="AM92" i="4"/>
  <c r="AN92" i="4"/>
  <c r="AO92" i="4"/>
  <c r="AM93" i="4"/>
  <c r="AN93" i="4"/>
  <c r="AO93" i="4"/>
  <c r="AM94" i="4"/>
  <c r="AN94" i="4"/>
  <c r="AO94" i="4"/>
  <c r="AW87" i="4"/>
  <c r="AV87" i="4"/>
  <c r="AU87" i="4"/>
  <c r="AO87" i="4"/>
  <c r="AN87" i="4"/>
  <c r="AM87" i="4"/>
  <c r="AU78" i="4"/>
  <c r="AV78" i="4"/>
  <c r="AW78" i="4"/>
  <c r="AU79" i="4"/>
  <c r="AV79" i="4"/>
  <c r="AW79" i="4"/>
  <c r="AU80" i="4"/>
  <c r="AV80" i="4"/>
  <c r="AW80" i="4"/>
  <c r="AU81" i="4"/>
  <c r="AV81" i="4"/>
  <c r="AW81" i="4"/>
  <c r="AU82" i="4"/>
  <c r="AV82" i="4"/>
  <c r="AW82" i="4"/>
  <c r="AU83" i="4"/>
  <c r="AV83" i="4"/>
  <c r="AW83" i="4"/>
  <c r="AU84" i="4"/>
  <c r="AV84" i="4"/>
  <c r="AW84" i="4"/>
  <c r="AM78" i="4"/>
  <c r="AN78" i="4"/>
  <c r="AO78" i="4"/>
  <c r="AM79" i="4"/>
  <c r="AN79" i="4"/>
  <c r="AO79" i="4"/>
  <c r="AM80" i="4"/>
  <c r="AN80" i="4"/>
  <c r="AO80" i="4"/>
  <c r="AM81" i="4"/>
  <c r="AN81" i="4"/>
  <c r="AO81" i="4"/>
  <c r="AM82" i="4"/>
  <c r="AN82" i="4"/>
  <c r="AO82" i="4"/>
  <c r="AM83" i="4"/>
  <c r="AN83" i="4"/>
  <c r="AO83" i="4"/>
  <c r="AM84" i="4"/>
  <c r="AN84" i="4"/>
  <c r="AO84" i="4"/>
  <c r="AW77" i="4"/>
  <c r="AV77" i="4"/>
  <c r="AU77" i="4"/>
  <c r="AO77" i="4"/>
  <c r="AN77" i="4"/>
  <c r="AM77" i="4"/>
  <c r="AU68" i="4"/>
  <c r="AV68" i="4"/>
  <c r="AW68" i="4"/>
  <c r="AU69" i="4"/>
  <c r="AV69" i="4"/>
  <c r="AW69" i="4"/>
  <c r="AU70" i="4"/>
  <c r="AV70" i="4"/>
  <c r="AW70" i="4"/>
  <c r="AU71" i="4"/>
  <c r="AV71" i="4"/>
  <c r="AW71" i="4"/>
  <c r="AU72" i="4"/>
  <c r="AV72" i="4"/>
  <c r="AW72" i="4"/>
  <c r="AU73" i="4"/>
  <c r="AV73" i="4"/>
  <c r="AW73" i="4"/>
  <c r="AU74" i="4"/>
  <c r="AV74" i="4"/>
  <c r="AW74" i="4"/>
  <c r="AM68" i="4"/>
  <c r="AN68" i="4"/>
  <c r="AO68" i="4"/>
  <c r="AM69" i="4"/>
  <c r="AN69" i="4"/>
  <c r="AO69" i="4"/>
  <c r="AM70" i="4"/>
  <c r="AN70" i="4"/>
  <c r="AO70" i="4"/>
  <c r="AM71" i="4"/>
  <c r="AN71" i="4"/>
  <c r="AO71" i="4"/>
  <c r="AM72" i="4"/>
  <c r="AN72" i="4"/>
  <c r="AO72" i="4"/>
  <c r="AM73" i="4"/>
  <c r="AN73" i="4"/>
  <c r="AO73" i="4"/>
  <c r="AM74" i="4"/>
  <c r="AN74" i="4"/>
  <c r="AO74" i="4"/>
  <c r="AW67" i="4"/>
  <c r="AV67" i="4"/>
  <c r="AU67" i="4"/>
  <c r="AO67" i="4"/>
  <c r="AN67" i="4"/>
  <c r="AM67" i="4"/>
  <c r="AU58" i="4"/>
  <c r="AV58" i="4"/>
  <c r="AW58" i="4"/>
  <c r="AU59" i="4"/>
  <c r="AV59" i="4"/>
  <c r="AW59" i="4"/>
  <c r="AU60" i="4"/>
  <c r="AV60" i="4"/>
  <c r="AW60" i="4"/>
  <c r="AU61" i="4"/>
  <c r="AV61" i="4"/>
  <c r="AW61" i="4"/>
  <c r="AU62" i="4"/>
  <c r="AV62" i="4"/>
  <c r="AW62" i="4"/>
  <c r="AU63" i="4"/>
  <c r="AV63" i="4"/>
  <c r="AW63" i="4"/>
  <c r="AU64" i="4"/>
  <c r="AV64" i="4"/>
  <c r="AW64" i="4"/>
  <c r="AM58" i="4"/>
  <c r="AN58" i="4"/>
  <c r="AO58" i="4"/>
  <c r="AM59" i="4"/>
  <c r="AN59" i="4"/>
  <c r="AO59" i="4"/>
  <c r="AM60" i="4"/>
  <c r="AN60" i="4"/>
  <c r="AO60" i="4"/>
  <c r="AM61" i="4"/>
  <c r="AN61" i="4"/>
  <c r="AO61" i="4"/>
  <c r="AM62" i="4"/>
  <c r="AN62" i="4"/>
  <c r="AO62" i="4"/>
  <c r="AM63" i="4"/>
  <c r="AN63" i="4"/>
  <c r="AO63" i="4"/>
  <c r="AM64" i="4"/>
  <c r="AN64" i="4"/>
  <c r="AO64" i="4"/>
  <c r="AW57" i="4"/>
  <c r="AV57" i="4"/>
  <c r="AU57" i="4"/>
  <c r="AO57" i="4"/>
  <c r="AN57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O45" i="4"/>
  <c r="AN45" i="4"/>
  <c r="AM45" i="4"/>
  <c r="AU36" i="4"/>
  <c r="AV36" i="4"/>
  <c r="AW36" i="4"/>
  <c r="AU37" i="4"/>
  <c r="AV37" i="4"/>
  <c r="AW37" i="4"/>
  <c r="AU38" i="4"/>
  <c r="AV38" i="4"/>
  <c r="AW38" i="4"/>
  <c r="AU39" i="4"/>
  <c r="AV39" i="4"/>
  <c r="AW39" i="4"/>
  <c r="AU40" i="4"/>
  <c r="AV40" i="4"/>
  <c r="AW40" i="4"/>
  <c r="AU41" i="4"/>
  <c r="AV41" i="4"/>
  <c r="AW41" i="4"/>
  <c r="AU42" i="4"/>
  <c r="AV42" i="4"/>
  <c r="AW42" i="4"/>
  <c r="AM36" i="4"/>
  <c r="AN36" i="4"/>
  <c r="AO36" i="4"/>
  <c r="AM37" i="4"/>
  <c r="AN37" i="4"/>
  <c r="AO37" i="4"/>
  <c r="AM38" i="4"/>
  <c r="AN38" i="4"/>
  <c r="AO38" i="4"/>
  <c r="AM39" i="4"/>
  <c r="AN39" i="4"/>
  <c r="AO39" i="4"/>
  <c r="AM40" i="4"/>
  <c r="AN40" i="4"/>
  <c r="AO40" i="4"/>
  <c r="AM41" i="4"/>
  <c r="AN41" i="4"/>
  <c r="AO41" i="4"/>
  <c r="AM42" i="4"/>
  <c r="AN42" i="4"/>
  <c r="AO42" i="4"/>
  <c r="AW35" i="4"/>
  <c r="AV35" i="4"/>
  <c r="AU35" i="4"/>
  <c r="AO35" i="4"/>
  <c r="AN35" i="4"/>
  <c r="AM35" i="4"/>
  <c r="AU26" i="4"/>
  <c r="AV26" i="4"/>
  <c r="AW26" i="4"/>
  <c r="AU27" i="4"/>
  <c r="AV27" i="4"/>
  <c r="AW27" i="4"/>
  <c r="AU28" i="4"/>
  <c r="AV28" i="4"/>
  <c r="AW28" i="4"/>
  <c r="AU29" i="4"/>
  <c r="AV29" i="4"/>
  <c r="AW29" i="4"/>
  <c r="AU30" i="4"/>
  <c r="AV30" i="4"/>
  <c r="AW30" i="4"/>
  <c r="AU31" i="4"/>
  <c r="AV31" i="4"/>
  <c r="AW31" i="4"/>
  <c r="AU32" i="4"/>
  <c r="AV32" i="4"/>
  <c r="AW32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O31" i="4"/>
  <c r="AM32" i="4"/>
  <c r="AN32" i="4"/>
  <c r="AO32" i="4"/>
  <c r="AW25" i="4"/>
  <c r="AV25" i="4"/>
  <c r="AU25" i="4"/>
  <c r="AO25" i="4"/>
  <c r="AN25" i="4"/>
  <c r="AM25" i="4"/>
  <c r="AU16" i="4"/>
  <c r="AV16" i="4"/>
  <c r="AW16" i="4"/>
  <c r="AU17" i="4"/>
  <c r="AV17" i="4"/>
  <c r="AW17" i="4"/>
  <c r="AU18" i="4"/>
  <c r="AV18" i="4"/>
  <c r="AW18" i="4"/>
  <c r="AU19" i="4"/>
  <c r="AV19" i="4"/>
  <c r="AW19" i="4"/>
  <c r="AU20" i="4"/>
  <c r="AV20" i="4"/>
  <c r="AW20" i="4"/>
  <c r="AU21" i="4"/>
  <c r="AV21" i="4"/>
  <c r="AW21" i="4"/>
  <c r="AU22" i="4"/>
  <c r="AV22" i="4"/>
  <c r="AW22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21" i="4"/>
  <c r="AN21" i="4"/>
  <c r="AO21" i="4"/>
  <c r="AM22" i="4"/>
  <c r="AN22" i="4"/>
  <c r="AO22" i="4"/>
  <c r="AW15" i="4"/>
  <c r="AV15" i="4"/>
  <c r="AU15" i="4"/>
  <c r="AO15" i="4"/>
  <c r="AN15" i="4"/>
  <c r="AM15" i="4"/>
  <c r="AU6" i="4"/>
  <c r="AV6" i="4"/>
  <c r="AW6" i="4"/>
  <c r="AU7" i="4"/>
  <c r="AV7" i="4"/>
  <c r="AW7" i="4"/>
  <c r="AU8" i="4"/>
  <c r="AV8" i="4"/>
  <c r="AW8" i="4"/>
  <c r="AU9" i="4"/>
  <c r="AV9" i="4"/>
  <c r="AW9" i="4"/>
  <c r="AU10" i="4"/>
  <c r="AV10" i="4"/>
  <c r="AW10" i="4"/>
  <c r="AU11" i="4"/>
  <c r="AV11" i="4"/>
  <c r="AW11" i="4"/>
  <c r="AU12" i="4"/>
  <c r="AV12" i="4"/>
  <c r="AW12" i="4"/>
  <c r="AW5" i="4"/>
  <c r="AV5" i="4"/>
  <c r="AU5" i="4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O5" i="4"/>
  <c r="AN5" i="4"/>
  <c r="AM5" i="4"/>
  <c r="AN103" i="4" l="1"/>
  <c r="AN102" i="4"/>
  <c r="AN101" i="4"/>
  <c r="AN104" i="4"/>
  <c r="AO104" i="4"/>
  <c r="AO103" i="4"/>
  <c r="AO102" i="4"/>
  <c r="AO101" i="4"/>
  <c r="AE89" i="4"/>
  <c r="AF89" i="4"/>
  <c r="AE87" i="4"/>
  <c r="AF87" i="4"/>
  <c r="AE90" i="4"/>
  <c r="AF90" i="4"/>
  <c r="AE91" i="4"/>
  <c r="AF91" i="4"/>
  <c r="AE92" i="4"/>
  <c r="AF92" i="4"/>
  <c r="AD93" i="4"/>
  <c r="AE93" i="4"/>
  <c r="AF93" i="4"/>
  <c r="AD94" i="4"/>
  <c r="AE94" i="4"/>
  <c r="AF94" i="4"/>
  <c r="V88" i="4"/>
  <c r="W88" i="4"/>
  <c r="X88" i="4"/>
  <c r="V91" i="4"/>
  <c r="W91" i="4"/>
  <c r="X91" i="4"/>
  <c r="V92" i="4"/>
  <c r="W92" i="4"/>
  <c r="X92" i="4"/>
  <c r="V90" i="4"/>
  <c r="W90" i="4"/>
  <c r="X90" i="4"/>
  <c r="V89" i="4"/>
  <c r="W89" i="4"/>
  <c r="X89" i="4"/>
  <c r="V87" i="4"/>
  <c r="W87" i="4"/>
  <c r="X87" i="4"/>
  <c r="V93" i="4"/>
  <c r="W93" i="4"/>
  <c r="X93" i="4"/>
  <c r="AF88" i="4"/>
  <c r="AE88" i="4"/>
  <c r="X94" i="4"/>
  <c r="W94" i="4"/>
  <c r="V94" i="4"/>
  <c r="AD79" i="4"/>
  <c r="AE79" i="4"/>
  <c r="AF79" i="4"/>
  <c r="AD81" i="4"/>
  <c r="AE81" i="4"/>
  <c r="AF81" i="4"/>
  <c r="AD82" i="4"/>
  <c r="AE82" i="4"/>
  <c r="AF82" i="4"/>
  <c r="AD83" i="4"/>
  <c r="AE83" i="4"/>
  <c r="AF83" i="4"/>
  <c r="AD80" i="4"/>
  <c r="AE80" i="4"/>
  <c r="AF80" i="4"/>
  <c r="AD77" i="4"/>
  <c r="AE77" i="4"/>
  <c r="AF77" i="4"/>
  <c r="AD84" i="4"/>
  <c r="AE84" i="4"/>
  <c r="AF84" i="4"/>
  <c r="V82" i="4"/>
  <c r="W82" i="4"/>
  <c r="X82" i="4"/>
  <c r="V81" i="4"/>
  <c r="W81" i="4"/>
  <c r="X81" i="4"/>
  <c r="V84" i="4"/>
  <c r="W84" i="4"/>
  <c r="X84" i="4"/>
  <c r="V80" i="4"/>
  <c r="W80" i="4"/>
  <c r="X80" i="4"/>
  <c r="V79" i="4"/>
  <c r="W79" i="4"/>
  <c r="X79" i="4"/>
  <c r="V77" i="4"/>
  <c r="W77" i="4"/>
  <c r="X77" i="4"/>
  <c r="V83" i="4"/>
  <c r="W83" i="4"/>
  <c r="X83" i="4"/>
  <c r="AF78" i="4"/>
  <c r="AE78" i="4"/>
  <c r="AD78" i="4"/>
  <c r="X78" i="4"/>
  <c r="W78" i="4"/>
  <c r="V78" i="4"/>
  <c r="AD69" i="4"/>
  <c r="AE69" i="4"/>
  <c r="AF69" i="4"/>
  <c r="AD70" i="4"/>
  <c r="AE70" i="4"/>
  <c r="AF70" i="4"/>
  <c r="AD71" i="4"/>
  <c r="AE71" i="4"/>
  <c r="AF71" i="4"/>
  <c r="AD72" i="4"/>
  <c r="AE72" i="4"/>
  <c r="AF72" i="4"/>
  <c r="AD73" i="4"/>
  <c r="AE73" i="4"/>
  <c r="AF73" i="4"/>
  <c r="AD74" i="4"/>
  <c r="AE74" i="4"/>
  <c r="AF74" i="4"/>
  <c r="V70" i="4"/>
  <c r="W70" i="4"/>
  <c r="X70" i="4"/>
  <c r="V71" i="4"/>
  <c r="W71" i="4"/>
  <c r="X71" i="4"/>
  <c r="V72" i="4"/>
  <c r="W72" i="4"/>
  <c r="X72" i="4"/>
  <c r="V67" i="4"/>
  <c r="W67" i="4"/>
  <c r="X67" i="4"/>
  <c r="V68" i="4"/>
  <c r="W68" i="4"/>
  <c r="X68" i="4"/>
  <c r="V73" i="4"/>
  <c r="W73" i="4"/>
  <c r="X73" i="4"/>
  <c r="V74" i="4"/>
  <c r="W74" i="4"/>
  <c r="X74" i="4"/>
  <c r="X69" i="4"/>
  <c r="W69" i="4"/>
  <c r="V69" i="4"/>
  <c r="AD62" i="4"/>
  <c r="AE62" i="4"/>
  <c r="AF62" i="4"/>
  <c r="AD58" i="4"/>
  <c r="AE58" i="4"/>
  <c r="AF58" i="4"/>
  <c r="AD59" i="4"/>
  <c r="AE59" i="4"/>
  <c r="AF59" i="4"/>
  <c r="AD63" i="4"/>
  <c r="AE63" i="4"/>
  <c r="AF63" i="4"/>
  <c r="AD57" i="4"/>
  <c r="AE57" i="4"/>
  <c r="AF57" i="4"/>
  <c r="AD60" i="4"/>
  <c r="AE60" i="4"/>
  <c r="AF60" i="4"/>
  <c r="AD64" i="4"/>
  <c r="AE64" i="4"/>
  <c r="AF64" i="4"/>
  <c r="V61" i="4"/>
  <c r="W61" i="4"/>
  <c r="X61" i="4"/>
  <c r="V62" i="4"/>
  <c r="W62" i="4"/>
  <c r="X62" i="4"/>
  <c r="V57" i="4"/>
  <c r="W57" i="4"/>
  <c r="X57" i="4"/>
  <c r="V59" i="4"/>
  <c r="W59" i="4"/>
  <c r="X59" i="4"/>
  <c r="V60" i="4"/>
  <c r="W60" i="4"/>
  <c r="X60" i="4"/>
  <c r="V63" i="4"/>
  <c r="W63" i="4"/>
  <c r="X63" i="4"/>
  <c r="V64" i="4"/>
  <c r="W64" i="4"/>
  <c r="X64" i="4"/>
  <c r="AF61" i="4"/>
  <c r="AE61" i="4"/>
  <c r="AD61" i="4"/>
  <c r="X58" i="4"/>
  <c r="W58" i="4"/>
  <c r="V58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F35" i="4"/>
  <c r="AE35" i="4"/>
  <c r="AD35" i="4"/>
  <c r="V36" i="4"/>
  <c r="W36" i="4"/>
  <c r="X36" i="4"/>
  <c r="V37" i="4"/>
  <c r="W37" i="4"/>
  <c r="X37" i="4"/>
  <c r="V38" i="4"/>
  <c r="W38" i="4"/>
  <c r="X38" i="4"/>
  <c r="V39" i="4"/>
  <c r="W39" i="4"/>
  <c r="X39" i="4"/>
  <c r="V40" i="4"/>
  <c r="W40" i="4"/>
  <c r="X40" i="4"/>
  <c r="V41" i="4"/>
  <c r="W41" i="4"/>
  <c r="X41" i="4"/>
  <c r="V42" i="4"/>
  <c r="W42" i="4"/>
  <c r="X42" i="4"/>
  <c r="X35" i="4"/>
  <c r="W35" i="4"/>
  <c r="V3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AD32" i="4"/>
  <c r="AE32" i="4"/>
  <c r="AF32" i="4"/>
  <c r="W26" i="4"/>
  <c r="X26" i="4"/>
  <c r="W27" i="4"/>
  <c r="X27" i="4"/>
  <c r="W28" i="4"/>
  <c r="X28" i="4"/>
  <c r="W29" i="4"/>
  <c r="X29" i="4"/>
  <c r="W30" i="4"/>
  <c r="X30" i="4"/>
  <c r="V31" i="4"/>
  <c r="W31" i="4"/>
  <c r="X31" i="4"/>
  <c r="V32" i="4"/>
  <c r="W32" i="4"/>
  <c r="X32" i="4"/>
  <c r="X25" i="4"/>
  <c r="W2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D22" i="4"/>
  <c r="AE22" i="4"/>
  <c r="AF22" i="4"/>
  <c r="AF15" i="4"/>
  <c r="AE15" i="4"/>
  <c r="AD15" i="4"/>
  <c r="W16" i="4"/>
  <c r="X16" i="4"/>
  <c r="W17" i="4"/>
  <c r="X17" i="4"/>
  <c r="W18" i="4"/>
  <c r="X18" i="4"/>
  <c r="W19" i="4"/>
  <c r="X19" i="4"/>
  <c r="W20" i="4"/>
  <c r="X20" i="4"/>
  <c r="W21" i="4"/>
  <c r="X21" i="4"/>
  <c r="W22" i="4"/>
  <c r="X22" i="4"/>
  <c r="X15" i="4"/>
  <c r="W15" i="4"/>
  <c r="AD6" i="4"/>
  <c r="AE6" i="4"/>
  <c r="AF6" i="4"/>
  <c r="AD7" i="4"/>
  <c r="AE7" i="4"/>
  <c r="AF7" i="4"/>
  <c r="AD8" i="4"/>
  <c r="AE8" i="4"/>
  <c r="AF8" i="4"/>
  <c r="AD9" i="4"/>
  <c r="AE9" i="4"/>
  <c r="AF9" i="4"/>
  <c r="AD10" i="4"/>
  <c r="AE10" i="4"/>
  <c r="AF10" i="4"/>
  <c r="AD11" i="4"/>
  <c r="AE11" i="4"/>
  <c r="AF11" i="4"/>
  <c r="AD12" i="4"/>
  <c r="AE12" i="4"/>
  <c r="AF12" i="4"/>
  <c r="AF5" i="4"/>
  <c r="AE5" i="4"/>
  <c r="AD5" i="4"/>
  <c r="E60" i="4"/>
  <c r="F60" i="4"/>
  <c r="G60" i="4"/>
  <c r="E64" i="4"/>
  <c r="F64" i="4"/>
  <c r="G64" i="4"/>
  <c r="E62" i="4"/>
  <c r="F62" i="4"/>
  <c r="G62" i="4"/>
  <c r="E59" i="4"/>
  <c r="F59" i="4"/>
  <c r="G59" i="4"/>
  <c r="E61" i="4"/>
  <c r="F61" i="4"/>
  <c r="G61" i="4"/>
  <c r="E58" i="4"/>
  <c r="F58" i="4"/>
  <c r="G58" i="4"/>
  <c r="E63" i="4"/>
  <c r="F63" i="4"/>
  <c r="G63" i="4"/>
  <c r="G65" i="4"/>
  <c r="F65" i="4"/>
  <c r="E65" i="4"/>
  <c r="M49" i="4"/>
  <c r="N49" i="4"/>
  <c r="O49" i="4"/>
  <c r="M53" i="4"/>
  <c r="N53" i="4"/>
  <c r="O53" i="4"/>
  <c r="M48" i="4"/>
  <c r="N48" i="4"/>
  <c r="O48" i="4"/>
  <c r="M54" i="4"/>
  <c r="N54" i="4"/>
  <c r="O54" i="4"/>
  <c r="M52" i="4"/>
  <c r="N52" i="4"/>
  <c r="O52" i="4"/>
  <c r="M51" i="4"/>
  <c r="N51" i="4"/>
  <c r="O51" i="4"/>
  <c r="M50" i="4"/>
  <c r="N50" i="4"/>
  <c r="O50" i="4"/>
  <c r="O47" i="4"/>
  <c r="N47" i="4"/>
  <c r="M47" i="4"/>
  <c r="E53" i="4"/>
  <c r="F53" i="4"/>
  <c r="G53" i="4"/>
  <c r="E48" i="4"/>
  <c r="F48" i="4"/>
  <c r="G48" i="4"/>
  <c r="E51" i="4"/>
  <c r="F51" i="4"/>
  <c r="G51" i="4"/>
  <c r="E50" i="4"/>
  <c r="F50" i="4"/>
  <c r="G50" i="4"/>
  <c r="E49" i="4"/>
  <c r="F49" i="4"/>
  <c r="G49" i="4"/>
  <c r="E47" i="4"/>
  <c r="F47" i="4"/>
  <c r="G47" i="4"/>
  <c r="E54" i="4"/>
  <c r="F54" i="4"/>
  <c r="G54" i="4"/>
  <c r="G52" i="4"/>
  <c r="F52" i="4"/>
  <c r="E52" i="4"/>
  <c r="M38" i="4"/>
  <c r="N38" i="4"/>
  <c r="O38" i="4"/>
  <c r="M44" i="4"/>
  <c r="N44" i="4"/>
  <c r="O44" i="4"/>
  <c r="M43" i="4"/>
  <c r="N43" i="4"/>
  <c r="O43" i="4"/>
  <c r="M40" i="4"/>
  <c r="N40" i="4"/>
  <c r="O40" i="4"/>
  <c r="M41" i="4"/>
  <c r="N41" i="4"/>
  <c r="O41" i="4"/>
  <c r="M37" i="4"/>
  <c r="N37" i="4"/>
  <c r="O37" i="4"/>
  <c r="M39" i="4"/>
  <c r="N39" i="4"/>
  <c r="O39" i="4"/>
  <c r="O42" i="4"/>
  <c r="N42" i="4"/>
  <c r="M42" i="4"/>
  <c r="E40" i="4"/>
  <c r="F40" i="4"/>
  <c r="G40" i="4"/>
  <c r="E41" i="4"/>
  <c r="F41" i="4"/>
  <c r="G41" i="4"/>
  <c r="E43" i="4"/>
  <c r="F43" i="4"/>
  <c r="G43" i="4"/>
  <c r="E44" i="4"/>
  <c r="F44" i="4"/>
  <c r="G44" i="4"/>
  <c r="E38" i="4"/>
  <c r="F38" i="4"/>
  <c r="G38" i="4"/>
  <c r="E37" i="4"/>
  <c r="F37" i="4"/>
  <c r="G37" i="4"/>
  <c r="E42" i="4"/>
  <c r="F42" i="4"/>
  <c r="G42" i="4"/>
  <c r="G39" i="4"/>
  <c r="F39" i="4"/>
  <c r="E39" i="4"/>
  <c r="M26" i="4"/>
  <c r="N26" i="4"/>
  <c r="O26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O25" i="4"/>
  <c r="N25" i="4"/>
  <c r="M2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M21" i="4"/>
  <c r="N21" i="4"/>
  <c r="O21" i="4"/>
  <c r="M22" i="4"/>
  <c r="N22" i="4"/>
  <c r="O22" i="4"/>
  <c r="O15" i="4"/>
  <c r="N15" i="4"/>
  <c r="M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G15" i="4"/>
  <c r="F15" i="4"/>
  <c r="E15" i="4"/>
  <c r="M6" i="4"/>
  <c r="N6" i="4"/>
  <c r="O6" i="4"/>
  <c r="M7" i="4"/>
  <c r="N7" i="4"/>
  <c r="O7" i="4"/>
  <c r="M8" i="4"/>
  <c r="N8" i="4"/>
  <c r="O8" i="4"/>
  <c r="M9" i="4"/>
  <c r="N9" i="4"/>
  <c r="O9" i="4"/>
  <c r="M10" i="4"/>
  <c r="N10" i="4"/>
  <c r="O10" i="4"/>
  <c r="M11" i="4"/>
  <c r="N11" i="4"/>
  <c r="O11" i="4"/>
  <c r="M12" i="4"/>
  <c r="N12" i="4"/>
  <c r="O12" i="4"/>
  <c r="O5" i="4"/>
  <c r="N5" i="4"/>
  <c r="M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G5" i="4"/>
  <c r="F5" i="4"/>
  <c r="E5" i="4"/>
  <c r="V6" i="4"/>
  <c r="W6" i="4"/>
  <c r="X6" i="4"/>
  <c r="V7" i="4"/>
  <c r="W7" i="4"/>
  <c r="X7" i="4"/>
  <c r="V8" i="4"/>
  <c r="W8" i="4"/>
  <c r="X8" i="4"/>
  <c r="W9" i="4"/>
  <c r="X9" i="4"/>
  <c r="V10" i="4"/>
  <c r="W10" i="4"/>
  <c r="X10" i="4"/>
  <c r="V11" i="4"/>
  <c r="W11" i="4"/>
  <c r="X11" i="4"/>
  <c r="V12" i="4"/>
  <c r="W12" i="4"/>
  <c r="X12" i="4"/>
  <c r="X5" i="4"/>
  <c r="W5" i="4"/>
  <c r="V5" i="4"/>
  <c r="AP102" i="4" l="1"/>
  <c r="G8" i="3" s="1"/>
  <c r="W104" i="4"/>
  <c r="W103" i="4"/>
  <c r="W102" i="4"/>
  <c r="W101" i="4"/>
  <c r="G105" i="4"/>
  <c r="G104" i="4"/>
  <c r="G102" i="4"/>
  <c r="G103" i="4"/>
  <c r="F105" i="4"/>
  <c r="F104" i="4"/>
  <c r="F103" i="4"/>
  <c r="F102" i="4"/>
  <c r="AP104" i="4"/>
  <c r="G10" i="3" s="1"/>
  <c r="AP101" i="4"/>
  <c r="G7" i="3" s="1"/>
  <c r="AP103" i="4"/>
  <c r="G9" i="3" s="1"/>
  <c r="X103" i="4"/>
  <c r="X102" i="4"/>
  <c r="X101" i="4"/>
  <c r="X104" i="4"/>
  <c r="AD88" i="2"/>
  <c r="AD87" i="2"/>
  <c r="AD90" i="2"/>
  <c r="AD91" i="2"/>
  <c r="AD92" i="2"/>
  <c r="AD93" i="2"/>
  <c r="AD94" i="2"/>
  <c r="AD89" i="2"/>
  <c r="AC88" i="2"/>
  <c r="AC87" i="2"/>
  <c r="AC90" i="2"/>
  <c r="AC91" i="2"/>
  <c r="AC92" i="2"/>
  <c r="AC93" i="2"/>
  <c r="AC94" i="2"/>
  <c r="AC89" i="2"/>
  <c r="AB88" i="2"/>
  <c r="AB87" i="2"/>
  <c r="AB90" i="2"/>
  <c r="AB91" i="2"/>
  <c r="AB92" i="2"/>
  <c r="AB93" i="2"/>
  <c r="AB94" i="2"/>
  <c r="AB89" i="2"/>
  <c r="U89" i="2"/>
  <c r="V89" i="2"/>
  <c r="W89" i="2"/>
  <c r="U94" i="2"/>
  <c r="V94" i="2"/>
  <c r="W94" i="2"/>
  <c r="U92" i="2"/>
  <c r="V92" i="2"/>
  <c r="W92" i="2"/>
  <c r="U93" i="2"/>
  <c r="V93" i="2"/>
  <c r="W93" i="2"/>
  <c r="U90" i="2"/>
  <c r="V90" i="2"/>
  <c r="W90" i="2"/>
  <c r="U88" i="2"/>
  <c r="V88" i="2"/>
  <c r="W88" i="2"/>
  <c r="U87" i="2"/>
  <c r="V87" i="2"/>
  <c r="W87" i="2"/>
  <c r="W91" i="2"/>
  <c r="V91" i="2"/>
  <c r="U91" i="2"/>
  <c r="AB78" i="2"/>
  <c r="AC78" i="2"/>
  <c r="AD78" i="2"/>
  <c r="AB82" i="2"/>
  <c r="AC82" i="2"/>
  <c r="AD82" i="2"/>
  <c r="AB83" i="2"/>
  <c r="AC83" i="2"/>
  <c r="AD83" i="2"/>
  <c r="AB81" i="2"/>
  <c r="AC81" i="2"/>
  <c r="AD81" i="2"/>
  <c r="AB84" i="2"/>
  <c r="AC84" i="2"/>
  <c r="AD84" i="2"/>
  <c r="AB79" i="2"/>
  <c r="AC79" i="2"/>
  <c r="AD79" i="2"/>
  <c r="AD80" i="2"/>
  <c r="AD77" i="2"/>
  <c r="AC77" i="2"/>
  <c r="AB77" i="2"/>
  <c r="U83" i="2"/>
  <c r="V83" i="2"/>
  <c r="W83" i="2"/>
  <c r="V80" i="2"/>
  <c r="W80" i="2"/>
  <c r="U84" i="2"/>
  <c r="V84" i="2"/>
  <c r="W84" i="2"/>
  <c r="V77" i="2"/>
  <c r="W77" i="2"/>
  <c r="V82" i="2"/>
  <c r="W82" i="2"/>
  <c r="V78" i="2"/>
  <c r="W78" i="2"/>
  <c r="V81" i="2"/>
  <c r="W81" i="2"/>
  <c r="W79" i="2"/>
  <c r="V79" i="2"/>
  <c r="AB68" i="2"/>
  <c r="AC68" i="2"/>
  <c r="AD68" i="2"/>
  <c r="AB69" i="2"/>
  <c r="AC69" i="2"/>
  <c r="AD69" i="2"/>
  <c r="AB70" i="2"/>
  <c r="AC70" i="2"/>
  <c r="AD70" i="2"/>
  <c r="AB71" i="2"/>
  <c r="AC71" i="2"/>
  <c r="AD71" i="2"/>
  <c r="AB72" i="2"/>
  <c r="AC72" i="2"/>
  <c r="AD72" i="2"/>
  <c r="AB73" i="2"/>
  <c r="AC73" i="2"/>
  <c r="AD73" i="2"/>
  <c r="AB74" i="2"/>
  <c r="AC74" i="2"/>
  <c r="AD74" i="2"/>
  <c r="AD67" i="2"/>
  <c r="AC67" i="2"/>
  <c r="AB67" i="2"/>
  <c r="V70" i="2"/>
  <c r="W70" i="2"/>
  <c r="V73" i="2"/>
  <c r="W73" i="2"/>
  <c r="U74" i="2"/>
  <c r="V74" i="2"/>
  <c r="W74" i="2"/>
  <c r="V68" i="2"/>
  <c r="W68" i="2"/>
  <c r="V69" i="2"/>
  <c r="W69" i="2"/>
  <c r="V71" i="2"/>
  <c r="W71" i="2"/>
  <c r="V72" i="2"/>
  <c r="W72" i="2"/>
  <c r="W67" i="2"/>
  <c r="V67" i="2"/>
  <c r="AB61" i="2"/>
  <c r="AC61" i="2"/>
  <c r="AD61" i="2"/>
  <c r="AB62" i="2"/>
  <c r="AC62" i="2"/>
  <c r="AD62" i="2"/>
  <c r="AB60" i="2"/>
  <c r="AC60" i="2"/>
  <c r="AD60" i="2"/>
  <c r="AB63" i="2"/>
  <c r="AC63" i="2"/>
  <c r="AD63" i="2"/>
  <c r="AB57" i="2"/>
  <c r="AC57" i="2"/>
  <c r="AD57" i="2"/>
  <c r="AB59" i="2"/>
  <c r="AC59" i="2"/>
  <c r="AD59" i="2"/>
  <c r="AB64" i="2"/>
  <c r="AC64" i="2"/>
  <c r="AD64" i="2"/>
  <c r="AD58" i="2"/>
  <c r="AC58" i="2"/>
  <c r="AB58" i="2"/>
  <c r="U58" i="2"/>
  <c r="V58" i="2"/>
  <c r="W58" i="2"/>
  <c r="U57" i="2"/>
  <c r="V57" i="2"/>
  <c r="W57" i="2"/>
  <c r="U63" i="2"/>
  <c r="V63" i="2"/>
  <c r="W63" i="2"/>
  <c r="U62" i="2"/>
  <c r="V62" i="2"/>
  <c r="W62" i="2"/>
  <c r="U64" i="2"/>
  <c r="V64" i="2"/>
  <c r="W64" i="2"/>
  <c r="U60" i="2"/>
  <c r="V60" i="2"/>
  <c r="W60" i="2"/>
  <c r="U61" i="2"/>
  <c r="V61" i="2"/>
  <c r="W61" i="2"/>
  <c r="W59" i="2"/>
  <c r="V59" i="2"/>
  <c r="U59" i="2"/>
  <c r="U46" i="2"/>
  <c r="V46" i="2"/>
  <c r="W46" i="2"/>
  <c r="U47" i="2"/>
  <c r="V47" i="2"/>
  <c r="W47" i="2"/>
  <c r="U48" i="2"/>
  <c r="V48" i="2"/>
  <c r="W48" i="2"/>
  <c r="U49" i="2"/>
  <c r="V49" i="2"/>
  <c r="W49" i="2"/>
  <c r="U50" i="2"/>
  <c r="V50" i="2"/>
  <c r="U51" i="2"/>
  <c r="V51" i="2"/>
  <c r="W51" i="2"/>
  <c r="U52" i="2"/>
  <c r="V52" i="2"/>
  <c r="W52" i="2"/>
  <c r="W45" i="2"/>
  <c r="V45" i="2"/>
  <c r="U45" i="2"/>
  <c r="AB36" i="2"/>
  <c r="AC36" i="2"/>
  <c r="AD36" i="2"/>
  <c r="AB37" i="2"/>
  <c r="AC37" i="2"/>
  <c r="AD37" i="2"/>
  <c r="AB38" i="2"/>
  <c r="AC38" i="2"/>
  <c r="AD38" i="2"/>
  <c r="AB39" i="2"/>
  <c r="AC39" i="2"/>
  <c r="AD39" i="2"/>
  <c r="AB40" i="2"/>
  <c r="AC40" i="2"/>
  <c r="AD40" i="2"/>
  <c r="AB41" i="2"/>
  <c r="AC41" i="2"/>
  <c r="AD41" i="2"/>
  <c r="AB42" i="2"/>
  <c r="AC42" i="2"/>
  <c r="AD42" i="2"/>
  <c r="AD35" i="2"/>
  <c r="AC35" i="2"/>
  <c r="AB35" i="2"/>
  <c r="U36" i="2"/>
  <c r="V36" i="2"/>
  <c r="W36" i="2"/>
  <c r="U37" i="2"/>
  <c r="V37" i="2"/>
  <c r="W37" i="2"/>
  <c r="U38" i="2"/>
  <c r="V38" i="2"/>
  <c r="W38" i="2"/>
  <c r="U39" i="2"/>
  <c r="V39" i="2"/>
  <c r="W39" i="2"/>
  <c r="U40" i="2"/>
  <c r="V40" i="2"/>
  <c r="W40" i="2"/>
  <c r="U41" i="2"/>
  <c r="V41" i="2"/>
  <c r="W41" i="2"/>
  <c r="U42" i="2"/>
  <c r="V42" i="2"/>
  <c r="W42" i="2"/>
  <c r="W35" i="2"/>
  <c r="V35" i="2"/>
  <c r="U35" i="2"/>
  <c r="AB26" i="2"/>
  <c r="AC26" i="2"/>
  <c r="AD26" i="2"/>
  <c r="AB27" i="2"/>
  <c r="AC27" i="2"/>
  <c r="AD27" i="2"/>
  <c r="AB28" i="2"/>
  <c r="AC28" i="2"/>
  <c r="AD28" i="2"/>
  <c r="AB29" i="2"/>
  <c r="AC29" i="2"/>
  <c r="AD29" i="2"/>
  <c r="AB30" i="2"/>
  <c r="AC30" i="2"/>
  <c r="AD30" i="2"/>
  <c r="AB31" i="2"/>
  <c r="AC31" i="2"/>
  <c r="AD31" i="2"/>
  <c r="AB32" i="2"/>
  <c r="AC32" i="2"/>
  <c r="AD32" i="2"/>
  <c r="AD25" i="2"/>
  <c r="AC25" i="2"/>
  <c r="AB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W25" i="2"/>
  <c r="V25" i="2"/>
  <c r="U25" i="2"/>
  <c r="AB16" i="2"/>
  <c r="AC16" i="2"/>
  <c r="AD16" i="2"/>
  <c r="AB17" i="2"/>
  <c r="AC17" i="2"/>
  <c r="AD17" i="2"/>
  <c r="AB18" i="2"/>
  <c r="AC18" i="2"/>
  <c r="AD18" i="2"/>
  <c r="AB19" i="2"/>
  <c r="AC19" i="2"/>
  <c r="AD19" i="2"/>
  <c r="AB20" i="2"/>
  <c r="AC20" i="2"/>
  <c r="AD20" i="2"/>
  <c r="AB21" i="2"/>
  <c r="AC21" i="2"/>
  <c r="AD21" i="2"/>
  <c r="AB22" i="2"/>
  <c r="AC22" i="2"/>
  <c r="AD22" i="2"/>
  <c r="AD15" i="2"/>
  <c r="AC15" i="2"/>
  <c r="AB15" i="2"/>
  <c r="U16" i="2"/>
  <c r="V16" i="2"/>
  <c r="W16" i="2"/>
  <c r="U17" i="2"/>
  <c r="V17" i="2"/>
  <c r="W17" i="2"/>
  <c r="U18" i="2"/>
  <c r="V18" i="2"/>
  <c r="W18" i="2"/>
  <c r="U19" i="2"/>
  <c r="V19" i="2"/>
  <c r="W19" i="2"/>
  <c r="U20" i="2"/>
  <c r="V20" i="2"/>
  <c r="W20" i="2"/>
  <c r="U21" i="2"/>
  <c r="V21" i="2"/>
  <c r="W21" i="2"/>
  <c r="U22" i="2"/>
  <c r="V22" i="2"/>
  <c r="W22" i="2"/>
  <c r="W15" i="2"/>
  <c r="V15" i="2"/>
  <c r="U15" i="2"/>
  <c r="AB6" i="2"/>
  <c r="AC6" i="2"/>
  <c r="AD6" i="2"/>
  <c r="AB7" i="2"/>
  <c r="AC7" i="2"/>
  <c r="AD7" i="2"/>
  <c r="AB8" i="2"/>
  <c r="AC8" i="2"/>
  <c r="AD8" i="2"/>
  <c r="AB9" i="2"/>
  <c r="AC9" i="2"/>
  <c r="AD9" i="2"/>
  <c r="AB10" i="2"/>
  <c r="AC10" i="2"/>
  <c r="AD10" i="2"/>
  <c r="AB11" i="2"/>
  <c r="AC11" i="2"/>
  <c r="AD11" i="2"/>
  <c r="AB12" i="2"/>
  <c r="AC12" i="2"/>
  <c r="AD12" i="2"/>
  <c r="AD5" i="2"/>
  <c r="AC5" i="2"/>
  <c r="AB5" i="2"/>
  <c r="U6" i="2"/>
  <c r="U7" i="2"/>
  <c r="U8" i="2"/>
  <c r="U9" i="2"/>
  <c r="U10" i="2"/>
  <c r="U11" i="2"/>
  <c r="U12" i="2"/>
  <c r="U5" i="2"/>
  <c r="L79" i="2"/>
  <c r="M79" i="2"/>
  <c r="N79" i="2"/>
  <c r="L76" i="2"/>
  <c r="M76" i="2"/>
  <c r="N76" i="2"/>
  <c r="L80" i="2"/>
  <c r="M80" i="2"/>
  <c r="N80" i="2"/>
  <c r="L77" i="2"/>
  <c r="M77" i="2"/>
  <c r="N77" i="2"/>
  <c r="L81" i="2"/>
  <c r="M81" i="2"/>
  <c r="N81" i="2"/>
  <c r="L82" i="2"/>
  <c r="M82" i="2"/>
  <c r="N82" i="2"/>
  <c r="L83" i="2"/>
  <c r="M83" i="2"/>
  <c r="N83" i="2"/>
  <c r="N78" i="2"/>
  <c r="M78" i="2"/>
  <c r="L78" i="2"/>
  <c r="E81" i="2"/>
  <c r="F81" i="2"/>
  <c r="G81" i="2"/>
  <c r="E78" i="2"/>
  <c r="F78" i="2"/>
  <c r="G78" i="2"/>
  <c r="E82" i="2"/>
  <c r="F82" i="2"/>
  <c r="G82" i="2"/>
  <c r="E79" i="2"/>
  <c r="F79" i="2"/>
  <c r="G79" i="2"/>
  <c r="E80" i="2"/>
  <c r="F80" i="2"/>
  <c r="G80" i="2"/>
  <c r="E77" i="2"/>
  <c r="F77" i="2"/>
  <c r="G77" i="2"/>
  <c r="E83" i="2"/>
  <c r="F83" i="2"/>
  <c r="G83" i="2"/>
  <c r="G76" i="2"/>
  <c r="F76" i="2"/>
  <c r="E76" i="2"/>
  <c r="L67" i="2"/>
  <c r="M67" i="2"/>
  <c r="N67" i="2"/>
  <c r="L70" i="2"/>
  <c r="M70" i="2"/>
  <c r="N70" i="2"/>
  <c r="L69" i="2"/>
  <c r="M69" i="2"/>
  <c r="N69" i="2"/>
  <c r="L65" i="2"/>
  <c r="M65" i="2"/>
  <c r="N65" i="2"/>
  <c r="L66" i="2"/>
  <c r="M66" i="2"/>
  <c r="N66" i="2"/>
  <c r="L71" i="2"/>
  <c r="M71" i="2"/>
  <c r="N71" i="2"/>
  <c r="L72" i="2"/>
  <c r="M72" i="2"/>
  <c r="N72" i="2"/>
  <c r="N68" i="2"/>
  <c r="M68" i="2"/>
  <c r="L68" i="2"/>
  <c r="E70" i="2"/>
  <c r="F70" i="2"/>
  <c r="G70" i="2"/>
  <c r="E71" i="2"/>
  <c r="F71" i="2"/>
  <c r="G71" i="2"/>
  <c r="E69" i="2"/>
  <c r="F69" i="2"/>
  <c r="G69" i="2"/>
  <c r="E66" i="2"/>
  <c r="F66" i="2"/>
  <c r="G66" i="2"/>
  <c r="E67" i="2"/>
  <c r="F67" i="2"/>
  <c r="G67" i="2"/>
  <c r="E68" i="2"/>
  <c r="F68" i="2"/>
  <c r="G68" i="2"/>
  <c r="E72" i="2"/>
  <c r="F72" i="2"/>
  <c r="G72" i="2"/>
  <c r="G65" i="2"/>
  <c r="F65" i="2"/>
  <c r="E65" i="2"/>
  <c r="N54" i="2"/>
  <c r="N56" i="2"/>
  <c r="N57" i="2"/>
  <c r="N58" i="2"/>
  <c r="N59" i="2"/>
  <c r="N60" i="2"/>
  <c r="N61" i="2"/>
  <c r="M54" i="2"/>
  <c r="M56" i="2"/>
  <c r="M57" i="2"/>
  <c r="M58" i="2"/>
  <c r="M59" i="2"/>
  <c r="M60" i="2"/>
  <c r="M61" i="2"/>
  <c r="L54" i="2"/>
  <c r="L56" i="2"/>
  <c r="L57" i="2"/>
  <c r="L58" i="2"/>
  <c r="L59" i="2"/>
  <c r="L60" i="2"/>
  <c r="L61" i="2"/>
  <c r="N55" i="2"/>
  <c r="M55" i="2"/>
  <c r="L55" i="2"/>
  <c r="G57" i="2"/>
  <c r="G59" i="2"/>
  <c r="G60" i="2"/>
  <c r="G55" i="2"/>
  <c r="G61" i="2"/>
  <c r="G56" i="2"/>
  <c r="G54" i="2"/>
  <c r="F57" i="2"/>
  <c r="F59" i="2"/>
  <c r="F60" i="2"/>
  <c r="F55" i="2"/>
  <c r="F61" i="2"/>
  <c r="F56" i="2"/>
  <c r="F54" i="2"/>
  <c r="E57" i="2"/>
  <c r="E59" i="2"/>
  <c r="E60" i="2"/>
  <c r="E55" i="2"/>
  <c r="E61" i="2"/>
  <c r="E56" i="2"/>
  <c r="E54" i="2"/>
  <c r="G58" i="2"/>
  <c r="F58" i="2"/>
  <c r="E58" i="2"/>
  <c r="N48" i="2"/>
  <c r="N45" i="2"/>
  <c r="N49" i="2"/>
  <c r="N46" i="2"/>
  <c r="N47" i="2"/>
  <c r="N44" i="2"/>
  <c r="N51" i="2"/>
  <c r="M48" i="2"/>
  <c r="M45" i="2"/>
  <c r="M49" i="2"/>
  <c r="M46" i="2"/>
  <c r="M47" i="2"/>
  <c r="M44" i="2"/>
  <c r="M51" i="2"/>
  <c r="L48" i="2"/>
  <c r="L45" i="2"/>
  <c r="L49" i="2"/>
  <c r="L46" i="2"/>
  <c r="L47" i="2"/>
  <c r="L44" i="2"/>
  <c r="L51" i="2"/>
  <c r="N50" i="2"/>
  <c r="M50" i="2"/>
  <c r="L50" i="2"/>
  <c r="G49" i="2"/>
  <c r="G44" i="2"/>
  <c r="G46" i="2"/>
  <c r="G47" i="2"/>
  <c r="G45" i="2"/>
  <c r="G50" i="2"/>
  <c r="G51" i="2"/>
  <c r="F49" i="2"/>
  <c r="F44" i="2"/>
  <c r="F46" i="2"/>
  <c r="F47" i="2"/>
  <c r="F45" i="2"/>
  <c r="F50" i="2"/>
  <c r="F51" i="2"/>
  <c r="E49" i="2"/>
  <c r="E44" i="2"/>
  <c r="E46" i="2"/>
  <c r="E47" i="2"/>
  <c r="E45" i="2"/>
  <c r="E50" i="2"/>
  <c r="E51" i="2"/>
  <c r="G48" i="2"/>
  <c r="F48" i="2"/>
  <c r="E48" i="2"/>
  <c r="G26" i="2"/>
  <c r="G27" i="2"/>
  <c r="G28" i="2"/>
  <c r="G29" i="2"/>
  <c r="G30" i="2"/>
  <c r="G31" i="2"/>
  <c r="G32" i="2"/>
  <c r="F26" i="2"/>
  <c r="F27" i="2"/>
  <c r="F28" i="2"/>
  <c r="F29" i="2"/>
  <c r="F30" i="2"/>
  <c r="F31" i="2"/>
  <c r="F32" i="2"/>
  <c r="E26" i="2"/>
  <c r="E27" i="2"/>
  <c r="E28" i="2"/>
  <c r="E29" i="2"/>
  <c r="E30" i="2"/>
  <c r="E31" i="2"/>
  <c r="E32" i="2"/>
  <c r="F25" i="2"/>
  <c r="E25" i="2"/>
  <c r="N16" i="2"/>
  <c r="N17" i="2"/>
  <c r="N18" i="2"/>
  <c r="N19" i="2"/>
  <c r="N20" i="2"/>
  <c r="N21" i="2"/>
  <c r="N22" i="2"/>
  <c r="M16" i="2"/>
  <c r="M17" i="2"/>
  <c r="M18" i="2"/>
  <c r="M19" i="2"/>
  <c r="M20" i="2"/>
  <c r="M21" i="2"/>
  <c r="M22" i="2"/>
  <c r="L16" i="2"/>
  <c r="L17" i="2"/>
  <c r="L18" i="2"/>
  <c r="L19" i="2"/>
  <c r="L20" i="2"/>
  <c r="L21" i="2"/>
  <c r="L22" i="2"/>
  <c r="N15" i="2"/>
  <c r="M15" i="2"/>
  <c r="L15" i="2"/>
  <c r="G16" i="2"/>
  <c r="G17" i="2"/>
  <c r="G18" i="2"/>
  <c r="G19" i="2"/>
  <c r="G20" i="2"/>
  <c r="G21" i="2"/>
  <c r="G22" i="2"/>
  <c r="G15" i="2"/>
  <c r="F16" i="2"/>
  <c r="F17" i="2"/>
  <c r="F18" i="2"/>
  <c r="F19" i="2"/>
  <c r="F20" i="2"/>
  <c r="F21" i="2"/>
  <c r="F22" i="2"/>
  <c r="F15" i="2"/>
  <c r="E16" i="2"/>
  <c r="E17" i="2"/>
  <c r="E18" i="2"/>
  <c r="E19" i="2"/>
  <c r="E20" i="2"/>
  <c r="E21" i="2"/>
  <c r="E22" i="2"/>
  <c r="E15" i="2"/>
  <c r="AT88" i="2"/>
  <c r="AT89" i="2"/>
  <c r="AT90" i="2"/>
  <c r="AT91" i="2"/>
  <c r="AT92" i="2"/>
  <c r="AT93" i="2"/>
  <c r="AT94" i="2"/>
  <c r="AS88" i="2"/>
  <c r="AS89" i="2"/>
  <c r="AS90" i="2"/>
  <c r="AS91" i="2"/>
  <c r="AS92" i="2"/>
  <c r="AS93" i="2"/>
  <c r="AS94" i="2"/>
  <c r="AR88" i="2"/>
  <c r="AR89" i="2"/>
  <c r="AR90" i="2"/>
  <c r="AR91" i="2"/>
  <c r="AR92" i="2"/>
  <c r="AR93" i="2"/>
  <c r="AR94" i="2"/>
  <c r="AT87" i="2"/>
  <c r="AS87" i="2"/>
  <c r="AR87" i="2"/>
  <c r="AT68" i="2"/>
  <c r="AT69" i="2"/>
  <c r="AT70" i="2"/>
  <c r="AT71" i="2"/>
  <c r="AT72" i="2"/>
  <c r="AT73" i="2"/>
  <c r="AT74" i="2"/>
  <c r="AS68" i="2"/>
  <c r="AS69" i="2"/>
  <c r="AS70" i="2"/>
  <c r="AS71" i="2"/>
  <c r="AS72" i="2"/>
  <c r="AS73" i="2"/>
  <c r="AS74" i="2"/>
  <c r="AR68" i="2"/>
  <c r="AR69" i="2"/>
  <c r="AR70" i="2"/>
  <c r="AR71" i="2"/>
  <c r="AR72" i="2"/>
  <c r="AR73" i="2"/>
  <c r="AR74" i="2"/>
  <c r="AT67" i="2"/>
  <c r="AS67" i="2"/>
  <c r="AR67" i="2"/>
  <c r="AM46" i="2"/>
  <c r="AM47" i="2"/>
  <c r="AM48" i="2"/>
  <c r="AM49" i="2"/>
  <c r="AM50" i="2"/>
  <c r="AM51" i="2"/>
  <c r="AM52" i="2"/>
  <c r="AL46" i="2"/>
  <c r="AL47" i="2"/>
  <c r="AL48" i="2"/>
  <c r="AL49" i="2"/>
  <c r="AL50" i="2"/>
  <c r="AL51" i="2"/>
  <c r="AL52" i="2"/>
  <c r="AK46" i="2"/>
  <c r="AK47" i="2"/>
  <c r="AK48" i="2"/>
  <c r="AK49" i="2"/>
  <c r="AK50" i="2"/>
  <c r="AK51" i="2"/>
  <c r="AK52" i="2"/>
  <c r="AM45" i="2"/>
  <c r="AL45" i="2"/>
  <c r="AK45" i="2"/>
  <c r="AT36" i="2"/>
  <c r="AT37" i="2"/>
  <c r="AT38" i="2"/>
  <c r="AT39" i="2"/>
  <c r="AT40" i="2"/>
  <c r="AT41" i="2"/>
  <c r="AT42" i="2"/>
  <c r="AS36" i="2"/>
  <c r="AS37" i="2"/>
  <c r="AS38" i="2"/>
  <c r="AS39" i="2"/>
  <c r="AS40" i="2"/>
  <c r="AS41" i="2"/>
  <c r="AS42" i="2"/>
  <c r="AR36" i="2"/>
  <c r="AR37" i="2"/>
  <c r="AR38" i="2"/>
  <c r="AR39" i="2"/>
  <c r="AR40" i="2"/>
  <c r="AR41" i="2"/>
  <c r="AR42" i="2"/>
  <c r="AT35" i="2"/>
  <c r="AS35" i="2"/>
  <c r="AR35" i="2"/>
  <c r="AM36" i="2"/>
  <c r="AM37" i="2"/>
  <c r="AM38" i="2"/>
  <c r="AM39" i="2"/>
  <c r="AM40" i="2"/>
  <c r="AM41" i="2"/>
  <c r="AM42" i="2"/>
  <c r="AL36" i="2"/>
  <c r="AL37" i="2"/>
  <c r="AL38" i="2"/>
  <c r="AL39" i="2"/>
  <c r="AL40" i="2"/>
  <c r="AL41" i="2"/>
  <c r="AL42" i="2"/>
  <c r="AK36" i="2"/>
  <c r="AK37" i="2"/>
  <c r="AK38" i="2"/>
  <c r="AK39" i="2"/>
  <c r="AK40" i="2"/>
  <c r="AK41" i="2"/>
  <c r="AK42" i="2"/>
  <c r="AM35" i="2"/>
  <c r="AL35" i="2"/>
  <c r="AK35" i="2"/>
  <c r="AT26" i="2"/>
  <c r="AT27" i="2"/>
  <c r="AT28" i="2"/>
  <c r="AT29" i="2"/>
  <c r="AT30" i="2"/>
  <c r="AT31" i="2"/>
  <c r="AT32" i="2"/>
  <c r="AS26" i="2"/>
  <c r="AS27" i="2"/>
  <c r="AS28" i="2"/>
  <c r="AS29" i="2"/>
  <c r="AS30" i="2"/>
  <c r="AS31" i="2"/>
  <c r="AS32" i="2"/>
  <c r="AR26" i="2"/>
  <c r="AR27" i="2"/>
  <c r="AR28" i="2"/>
  <c r="AR29" i="2"/>
  <c r="AR30" i="2"/>
  <c r="AR31" i="2"/>
  <c r="AR32" i="2"/>
  <c r="AT25" i="2"/>
  <c r="AS25" i="2"/>
  <c r="AR25" i="2"/>
  <c r="AM26" i="2"/>
  <c r="AM27" i="2"/>
  <c r="AM28" i="2"/>
  <c r="AM29" i="2"/>
  <c r="AM30" i="2"/>
  <c r="AM31" i="2"/>
  <c r="AM32" i="2"/>
  <c r="AL26" i="2"/>
  <c r="AL27" i="2"/>
  <c r="AL28" i="2"/>
  <c r="AL29" i="2"/>
  <c r="AL30" i="2"/>
  <c r="AL31" i="2"/>
  <c r="AL32" i="2"/>
  <c r="AK26" i="2"/>
  <c r="AK27" i="2"/>
  <c r="AK28" i="2"/>
  <c r="AK29" i="2"/>
  <c r="AK30" i="2"/>
  <c r="AK31" i="2"/>
  <c r="AK32" i="2"/>
  <c r="AM25" i="2"/>
  <c r="AL25" i="2"/>
  <c r="AK25" i="2"/>
  <c r="AT16" i="2"/>
  <c r="AT17" i="2"/>
  <c r="AT18" i="2"/>
  <c r="AT19" i="2"/>
  <c r="AT20" i="2"/>
  <c r="AT21" i="2"/>
  <c r="AT22" i="2"/>
  <c r="AS16" i="2"/>
  <c r="AS17" i="2"/>
  <c r="AS18" i="2"/>
  <c r="AS19" i="2"/>
  <c r="AS20" i="2"/>
  <c r="AS21" i="2"/>
  <c r="AS22" i="2"/>
  <c r="AR16" i="2"/>
  <c r="AR17" i="2"/>
  <c r="AR18" i="2"/>
  <c r="AR19" i="2"/>
  <c r="AR20" i="2"/>
  <c r="AR21" i="2"/>
  <c r="AR22" i="2"/>
  <c r="AT15" i="2"/>
  <c r="AS15" i="2"/>
  <c r="AR15" i="2"/>
  <c r="AM16" i="2"/>
  <c r="AM17" i="2"/>
  <c r="AM18" i="2"/>
  <c r="AM19" i="2"/>
  <c r="AM20" i="2"/>
  <c r="AM21" i="2"/>
  <c r="AM22" i="2"/>
  <c r="AL16" i="2"/>
  <c r="AL17" i="2"/>
  <c r="AL18" i="2"/>
  <c r="AL19" i="2"/>
  <c r="AL20" i="2"/>
  <c r="AL21" i="2"/>
  <c r="AL22" i="2"/>
  <c r="AK16" i="2"/>
  <c r="AK17" i="2"/>
  <c r="AK18" i="2"/>
  <c r="AK19" i="2"/>
  <c r="AK20" i="2"/>
  <c r="AK21" i="2"/>
  <c r="AK22" i="2"/>
  <c r="AM15" i="2"/>
  <c r="AL15" i="2"/>
  <c r="AK15" i="2"/>
  <c r="AT6" i="2"/>
  <c r="AT7" i="2"/>
  <c r="AT8" i="2"/>
  <c r="AT9" i="2"/>
  <c r="AT10" i="2"/>
  <c r="AT11" i="2"/>
  <c r="AT12" i="2"/>
  <c r="AS6" i="2"/>
  <c r="AS7" i="2"/>
  <c r="AS8" i="2"/>
  <c r="AS9" i="2"/>
  <c r="AS10" i="2"/>
  <c r="AS11" i="2"/>
  <c r="AS12" i="2"/>
  <c r="AR6" i="2"/>
  <c r="AR7" i="2"/>
  <c r="AR8" i="2"/>
  <c r="AR9" i="2"/>
  <c r="AR10" i="2"/>
  <c r="AR11" i="2"/>
  <c r="AR12" i="2"/>
  <c r="AT5" i="2"/>
  <c r="AS5" i="2"/>
  <c r="AR5" i="2"/>
  <c r="AM6" i="2"/>
  <c r="AM7" i="2"/>
  <c r="AM8" i="2"/>
  <c r="AM9" i="2"/>
  <c r="AM10" i="2"/>
  <c r="AM11" i="2"/>
  <c r="AM12" i="2"/>
  <c r="AL6" i="2"/>
  <c r="AL7" i="2"/>
  <c r="AL8" i="2"/>
  <c r="AL9" i="2"/>
  <c r="AL10" i="2"/>
  <c r="AL11" i="2"/>
  <c r="AL12" i="2"/>
  <c r="AK6" i="2"/>
  <c r="AK7" i="2"/>
  <c r="AK8" i="2"/>
  <c r="AK9" i="2"/>
  <c r="AK10" i="2"/>
  <c r="AK11" i="2"/>
  <c r="AK12" i="2"/>
  <c r="AM5" i="2"/>
  <c r="AL5" i="2"/>
  <c r="AK5" i="2"/>
  <c r="N6" i="2"/>
  <c r="N7" i="2"/>
  <c r="N8" i="2"/>
  <c r="N9" i="2"/>
  <c r="N10" i="2"/>
  <c r="N11" i="2"/>
  <c r="N12" i="2"/>
  <c r="N5" i="2"/>
  <c r="M6" i="2"/>
  <c r="M7" i="2"/>
  <c r="M8" i="2"/>
  <c r="M9" i="2"/>
  <c r="M10" i="2"/>
  <c r="M11" i="2"/>
  <c r="M12" i="2"/>
  <c r="M5" i="2"/>
  <c r="L6" i="2"/>
  <c r="L7" i="2"/>
  <c r="L8" i="2"/>
  <c r="L9" i="2"/>
  <c r="L10" i="2"/>
  <c r="L11" i="2"/>
  <c r="L12" i="2"/>
  <c r="L5" i="2"/>
  <c r="G6" i="2"/>
  <c r="G7" i="2"/>
  <c r="G8" i="2"/>
  <c r="G9" i="2"/>
  <c r="G10" i="2"/>
  <c r="G11" i="2"/>
  <c r="G12" i="2"/>
  <c r="G5" i="2"/>
  <c r="F6" i="2"/>
  <c r="F7" i="2"/>
  <c r="F8" i="2"/>
  <c r="F9" i="2"/>
  <c r="F10" i="2"/>
  <c r="F11" i="2"/>
  <c r="F12" i="2"/>
  <c r="F5" i="2"/>
  <c r="E5" i="2"/>
  <c r="E6" i="2"/>
  <c r="E7" i="2"/>
  <c r="E8" i="2"/>
  <c r="E9" i="2"/>
  <c r="E10" i="2"/>
  <c r="E11" i="2"/>
  <c r="E12" i="2"/>
  <c r="N26" i="2"/>
  <c r="N27" i="2"/>
  <c r="N28" i="2"/>
  <c r="N29" i="2"/>
  <c r="N30" i="2"/>
  <c r="N31" i="2"/>
  <c r="N32" i="2"/>
  <c r="N25" i="2"/>
  <c r="M26" i="2"/>
  <c r="M27" i="2"/>
  <c r="M28" i="2"/>
  <c r="M29" i="2"/>
  <c r="M30" i="2"/>
  <c r="M31" i="2"/>
  <c r="M32" i="2"/>
  <c r="M25" i="2"/>
  <c r="L26" i="2"/>
  <c r="L27" i="2"/>
  <c r="L28" i="2"/>
  <c r="L29" i="2"/>
  <c r="L30" i="2"/>
  <c r="L31" i="2"/>
  <c r="L32" i="2"/>
  <c r="L25" i="2"/>
  <c r="H102" i="4" l="1"/>
  <c r="C7" i="3" s="1"/>
  <c r="H105" i="4"/>
  <c r="C10" i="3" s="1"/>
  <c r="W103" i="2"/>
  <c r="W102" i="2"/>
  <c r="W101" i="2"/>
  <c r="W100" i="2"/>
  <c r="V103" i="2"/>
  <c r="V102" i="2"/>
  <c r="V101" i="2"/>
  <c r="V100" i="2"/>
  <c r="AL103" i="2"/>
  <c r="AL101" i="2"/>
  <c r="AL102" i="2"/>
  <c r="AL100" i="2"/>
  <c r="AM103" i="2"/>
  <c r="AM101" i="2"/>
  <c r="AM102" i="2"/>
  <c r="AM100" i="2"/>
  <c r="F101" i="2"/>
  <c r="F102" i="2"/>
  <c r="F103" i="2"/>
  <c r="G103" i="2"/>
  <c r="G101" i="2"/>
  <c r="G102" i="2"/>
  <c r="G100" i="2"/>
  <c r="F100" i="2"/>
  <c r="H104" i="4"/>
  <c r="C9" i="3" s="1"/>
  <c r="H103" i="4"/>
  <c r="C8" i="3" s="1"/>
  <c r="Y102" i="4"/>
  <c r="E8" i="3" s="1"/>
  <c r="Y103" i="4"/>
  <c r="E9" i="3" s="1"/>
  <c r="Y101" i="4"/>
  <c r="E7" i="3" s="1"/>
  <c r="Y104" i="4"/>
  <c r="E10" i="3" s="1"/>
  <c r="X102" i="2" l="1"/>
  <c r="D9" i="3" s="1"/>
  <c r="AN101" i="2"/>
  <c r="F8" i="3" s="1"/>
  <c r="I10" i="3"/>
  <c r="X100" i="2"/>
  <c r="D7" i="3" s="1"/>
  <c r="I7" i="3"/>
  <c r="AN100" i="2"/>
  <c r="F7" i="3" s="1"/>
  <c r="AN102" i="2"/>
  <c r="F9" i="3" s="1"/>
  <c r="AN103" i="2"/>
  <c r="F10" i="3" s="1"/>
  <c r="X103" i="2"/>
  <c r="D10" i="3" s="1"/>
  <c r="H100" i="2"/>
  <c r="B7" i="3" s="1"/>
  <c r="H103" i="2"/>
  <c r="B10" i="3" s="1"/>
  <c r="H102" i="2"/>
  <c r="B9" i="3" s="1"/>
  <c r="H101" i="2"/>
  <c r="B8" i="3" s="1"/>
  <c r="I9" i="3"/>
  <c r="I8" i="3"/>
  <c r="X101" i="2"/>
  <c r="D8" i="3" s="1"/>
  <c r="H9" i="3" l="1"/>
  <c r="J9" i="3" s="1"/>
  <c r="H7" i="3"/>
  <c r="J7" i="3" s="1"/>
  <c r="H10" i="3"/>
  <c r="J10" i="3" s="1"/>
  <c r="H8" i="3"/>
  <c r="J8" i="3" s="1"/>
</calcChain>
</file>

<file path=xl/sharedStrings.xml><?xml version="1.0" encoding="utf-8"?>
<sst xmlns="http://schemas.openxmlformats.org/spreadsheetml/2006/main" count="5470" uniqueCount="1124">
  <si>
    <t>JUNIOR GIRLS</t>
  </si>
  <si>
    <t>100 Metres</t>
  </si>
  <si>
    <t>200 Metres</t>
  </si>
  <si>
    <t>800 Metres</t>
  </si>
  <si>
    <t>1500 Metres</t>
  </si>
  <si>
    <t>Relay</t>
  </si>
  <si>
    <t>75m Hurdles</t>
  </si>
  <si>
    <t>Shot Putt</t>
  </si>
  <si>
    <t>High Jump</t>
  </si>
  <si>
    <t>Long Jump</t>
  </si>
  <si>
    <t>Discus</t>
  </si>
  <si>
    <t>Javelin</t>
  </si>
  <si>
    <t>300 Metres</t>
  </si>
  <si>
    <t>3000 Metres</t>
  </si>
  <si>
    <t>80m Hurdles</t>
  </si>
  <si>
    <t>300m Hurdles</t>
  </si>
  <si>
    <t>Hammer</t>
  </si>
  <si>
    <t>Pole Vault</t>
  </si>
  <si>
    <t>Triple Jump</t>
  </si>
  <si>
    <t>400 Metres</t>
  </si>
  <si>
    <t>400m Hurdles</t>
  </si>
  <si>
    <t>100m Hurdles</t>
  </si>
  <si>
    <t>Junior Boys</t>
  </si>
  <si>
    <t xml:space="preserve"> Intermediate Boys</t>
  </si>
  <si>
    <t>Steeplechase</t>
  </si>
  <si>
    <t xml:space="preserve"> Senior  Boys</t>
  </si>
  <si>
    <t xml:space="preserve"> Senior  Girls</t>
  </si>
  <si>
    <t xml:space="preserve"> Intermediate Girls</t>
  </si>
  <si>
    <t>Junior Girls</t>
  </si>
  <si>
    <t>110m Hurdles</t>
  </si>
  <si>
    <t xml:space="preserve"> N 23.3; E 24.0</t>
  </si>
  <si>
    <t>N 11.6; E 12.0</t>
  </si>
  <si>
    <t>N 13.30; E 12.30</t>
  </si>
  <si>
    <t>N 38.00; E 34.00</t>
  </si>
  <si>
    <t>N 46.00; E 43.00</t>
  </si>
  <si>
    <t>N 45.00; E 38.00</t>
  </si>
  <si>
    <t>N 12.40; E 12.00</t>
  </si>
  <si>
    <t>N 11.0; E 11.2</t>
  </si>
  <si>
    <t xml:space="preserve"> N 56.2; E 58.0</t>
  </si>
  <si>
    <t>N 6.60; E 6.40</t>
  </si>
  <si>
    <t>N 13.70; E 13.20</t>
  </si>
  <si>
    <t>N 44.00; E 41.00</t>
  </si>
  <si>
    <t>N 54.00; E 52.00</t>
  </si>
  <si>
    <t>N 10.9; E 11.1</t>
  </si>
  <si>
    <t xml:space="preserve"> N 3.55; E 3.58</t>
  </si>
  <si>
    <t>N 8.33; E 8.36</t>
  </si>
  <si>
    <t>N 6.90; E 6.80</t>
  </si>
  <si>
    <t>N 14.40; E 13.90</t>
  </si>
  <si>
    <t>N 46.00; E 40.00</t>
  </si>
  <si>
    <t>Field</t>
  </si>
  <si>
    <t>Track</t>
  </si>
  <si>
    <t>Forname</t>
  </si>
  <si>
    <t>Surname</t>
  </si>
  <si>
    <t>Number</t>
  </si>
  <si>
    <t>County</t>
  </si>
  <si>
    <t>Time</t>
  </si>
  <si>
    <t>Final Results</t>
  </si>
  <si>
    <t>Intermediate Boys</t>
  </si>
  <si>
    <t>Intermediate Girls</t>
  </si>
  <si>
    <t>Senior Boys</t>
  </si>
  <si>
    <t>Senior Girls</t>
  </si>
  <si>
    <t>Boys</t>
  </si>
  <si>
    <t>Girls</t>
  </si>
  <si>
    <t>Overall</t>
  </si>
  <si>
    <t>Cleveland</t>
  </si>
  <si>
    <t>Cumbria</t>
  </si>
  <si>
    <t>Durham</t>
  </si>
  <si>
    <t>Northumberland</t>
  </si>
  <si>
    <t>Northen Counties Annual Track &amp; Field Results</t>
  </si>
  <si>
    <t>Hurdles</t>
  </si>
  <si>
    <t>District</t>
  </si>
  <si>
    <t>Shot</t>
  </si>
  <si>
    <t>Distance</t>
  </si>
  <si>
    <t>Height</t>
  </si>
  <si>
    <t>INTER GIRLS</t>
  </si>
  <si>
    <t>Age Group</t>
  </si>
  <si>
    <t>80m</t>
  </si>
  <si>
    <t>300m</t>
  </si>
  <si>
    <t>Pole vault</t>
  </si>
  <si>
    <t xml:space="preserve">Senior </t>
  </si>
  <si>
    <t>100m</t>
  </si>
  <si>
    <t>400m</t>
  </si>
  <si>
    <t>3000m</t>
  </si>
  <si>
    <t>Matthew</t>
  </si>
  <si>
    <t>JB</t>
  </si>
  <si>
    <t>Junior Girls Results</t>
  </si>
  <si>
    <t>Total</t>
  </si>
  <si>
    <t>Inter Girls Results</t>
  </si>
  <si>
    <t>Senior Girls Results</t>
  </si>
  <si>
    <t xml:space="preserve">  N 11.4; E 11.7</t>
  </si>
  <si>
    <t xml:space="preserve"> N 45.6; E 47.5</t>
  </si>
  <si>
    <t xml:space="preserve"> N 1.78; E 1.72</t>
  </si>
  <si>
    <t>N 49.5; E 51.1</t>
  </si>
  <si>
    <t>N 4.03 ; E 4.07</t>
  </si>
  <si>
    <t>1500 Steeplechase</t>
  </si>
  <si>
    <t>N 4.30; E 4.36</t>
  </si>
  <si>
    <t xml:space="preserve"> N 43.6; E 45.0</t>
  </si>
  <si>
    <t>N 56.00; E 50.00</t>
  </si>
  <si>
    <t>N 6.04; E 6.10</t>
  </si>
  <si>
    <t>2000m Steeplechase</t>
  </si>
  <si>
    <t>N 43.5; E 44.5</t>
  </si>
  <si>
    <t xml:space="preserve"> N 1.63; E 1.57</t>
  </si>
  <si>
    <t>N 5.20; E 5.05</t>
  </si>
  <si>
    <t>N 30.00; E 27.00</t>
  </si>
  <si>
    <t>N 12.30; E 12.60</t>
  </si>
  <si>
    <t>N 25.2; E 26.00</t>
  </si>
  <si>
    <t>N 1.68; E 1.62</t>
  </si>
  <si>
    <t>N 36.00; E 33.00</t>
  </si>
  <si>
    <t>N 12.2; E 12.5</t>
  </si>
  <si>
    <t>N 25.0; E 25.8</t>
  </si>
  <si>
    <t>N 57.00; E 58.80</t>
  </si>
  <si>
    <t xml:space="preserve"> N 4.36; E 4.44</t>
  </si>
  <si>
    <t>N 10.06; E 10.18</t>
  </si>
  <si>
    <t>N 14.6; E 15.2</t>
  </si>
  <si>
    <t>N 64.50; E 66.00</t>
  </si>
  <si>
    <t>1500m Steeplechase</t>
  </si>
  <si>
    <t>N 49.00; E 50.00</t>
  </si>
  <si>
    <t>N 1.72; E 1.66</t>
  </si>
  <si>
    <t>N 5.60; E 5.40</t>
  </si>
  <si>
    <t>N 11.40; E 10.50</t>
  </si>
  <si>
    <t>N 39.00; E 36.00</t>
  </si>
  <si>
    <t>N 40.00; E 37.00</t>
  </si>
  <si>
    <t>Rachel</t>
  </si>
  <si>
    <t>JG</t>
  </si>
  <si>
    <t>IG</t>
  </si>
  <si>
    <t>SG</t>
  </si>
  <si>
    <t>Charlotte</t>
  </si>
  <si>
    <t>Thomas</t>
  </si>
  <si>
    <t>Davis</t>
  </si>
  <si>
    <t>Lewis</t>
  </si>
  <si>
    <t>Katie</t>
  </si>
  <si>
    <t>Anna</t>
  </si>
  <si>
    <t>Emily</t>
  </si>
  <si>
    <t>Grace</t>
  </si>
  <si>
    <t>Taylor</t>
  </si>
  <si>
    <t>Bennett</t>
  </si>
  <si>
    <t>Alex</t>
  </si>
  <si>
    <t>Laura</t>
  </si>
  <si>
    <t>Georgia</t>
  </si>
  <si>
    <t>IB</t>
  </si>
  <si>
    <t>James</t>
  </si>
  <si>
    <t>Joe</t>
  </si>
  <si>
    <t>Michael</t>
  </si>
  <si>
    <t>Fraser</t>
  </si>
  <si>
    <t>Patrick</t>
  </si>
  <si>
    <t>Tom</t>
  </si>
  <si>
    <t>SB</t>
  </si>
  <si>
    <t>Hood</t>
  </si>
  <si>
    <t>Brown</t>
  </si>
  <si>
    <t>Josh</t>
  </si>
  <si>
    <t>Robert</t>
  </si>
  <si>
    <t>Jack</t>
  </si>
  <si>
    <t>Oliver</t>
  </si>
  <si>
    <t>Kane</t>
  </si>
  <si>
    <t>Smith</t>
  </si>
  <si>
    <t>Ben</t>
  </si>
  <si>
    <t>Hunter</t>
  </si>
  <si>
    <t>Thompson</t>
  </si>
  <si>
    <t>Adrian</t>
  </si>
  <si>
    <t>Adam</t>
  </si>
  <si>
    <t>Chloe</t>
  </si>
  <si>
    <t>Ellie</t>
  </si>
  <si>
    <t>Alice</t>
  </si>
  <si>
    <t xml:space="preserve">Lucy </t>
  </si>
  <si>
    <t>Erin</t>
  </si>
  <si>
    <t>Sarah</t>
  </si>
  <si>
    <t xml:space="preserve">Connor </t>
  </si>
  <si>
    <t>Liam</t>
  </si>
  <si>
    <t>Kieran</t>
  </si>
  <si>
    <t>David</t>
  </si>
  <si>
    <t>Hannah</t>
  </si>
  <si>
    <t>Holly</t>
  </si>
  <si>
    <t>Results not included</t>
  </si>
  <si>
    <t>Event</t>
  </si>
  <si>
    <t>Time/Distance</t>
  </si>
  <si>
    <t>Tait</t>
  </si>
  <si>
    <t>Miles</t>
  </si>
  <si>
    <t>McGrady</t>
  </si>
  <si>
    <t xml:space="preserve">Adam </t>
  </si>
  <si>
    <t xml:space="preserve">Jack </t>
  </si>
  <si>
    <t>Jake</t>
  </si>
  <si>
    <t>Mahon</t>
  </si>
  <si>
    <t>Ricketts</t>
  </si>
  <si>
    <t>Mia</t>
  </si>
  <si>
    <t>Richardson</t>
  </si>
  <si>
    <t>Amber</t>
  </si>
  <si>
    <t>Robyn</t>
  </si>
  <si>
    <t>Jessica</t>
  </si>
  <si>
    <t>Browne</t>
  </si>
  <si>
    <t xml:space="preserve">Charlie </t>
  </si>
  <si>
    <t>Hedley</t>
  </si>
  <si>
    <t>Mole</t>
  </si>
  <si>
    <t>N 3.05; E 2.75</t>
  </si>
  <si>
    <t>Dayson</t>
  </si>
  <si>
    <t>Giles</t>
  </si>
  <si>
    <t xml:space="preserve">Ellie </t>
  </si>
  <si>
    <t>Coxen</t>
  </si>
  <si>
    <t>Peck</t>
  </si>
  <si>
    <t>Nelson</t>
  </si>
  <si>
    <t>Wellings</t>
  </si>
  <si>
    <t>1500m SC</t>
  </si>
  <si>
    <t>Alanna</t>
  </si>
  <si>
    <t>Elisha</t>
  </si>
  <si>
    <t>1500m</t>
  </si>
  <si>
    <t>Varley</t>
  </si>
  <si>
    <t>Mills</t>
  </si>
  <si>
    <t xml:space="preserve">Hannah </t>
  </si>
  <si>
    <t>Young-Rogers</t>
  </si>
  <si>
    <t>Stella</t>
  </si>
  <si>
    <t>Perrett</t>
  </si>
  <si>
    <t>Matherson</t>
  </si>
  <si>
    <t>Rhian</t>
  </si>
  <si>
    <t>Purvis</t>
  </si>
  <si>
    <t>Harriet</t>
  </si>
  <si>
    <t>Priest</t>
  </si>
  <si>
    <t xml:space="preserve">Nicola </t>
  </si>
  <si>
    <t>Caygill</t>
  </si>
  <si>
    <t>Ellen</t>
  </si>
  <si>
    <t>Bella</t>
  </si>
  <si>
    <t>Chicken</t>
  </si>
  <si>
    <t>Isobel</t>
  </si>
  <si>
    <t>Chaudhry</t>
  </si>
  <si>
    <t>Colmer</t>
  </si>
  <si>
    <t>Gracie</t>
  </si>
  <si>
    <t>Hufton</t>
  </si>
  <si>
    <t>Lily</t>
  </si>
  <si>
    <t>Ruby</t>
  </si>
  <si>
    <t>McMillan</t>
  </si>
  <si>
    <t>Leigh</t>
  </si>
  <si>
    <t>Dungworth</t>
  </si>
  <si>
    <t>Abbey</t>
  </si>
  <si>
    <t>Sheldon</t>
  </si>
  <si>
    <t>Stephens</t>
  </si>
  <si>
    <t>Spelevins</t>
  </si>
  <si>
    <t>Cant</t>
  </si>
  <si>
    <t>McNally</t>
  </si>
  <si>
    <t>Benjamin</t>
  </si>
  <si>
    <t>Dykins</t>
  </si>
  <si>
    <t>Pinkney</t>
  </si>
  <si>
    <t>Beverley</t>
  </si>
  <si>
    <t>Sursham</t>
  </si>
  <si>
    <t>Geordie</t>
  </si>
  <si>
    <t>Cheetham</t>
  </si>
  <si>
    <t>Wordsworth</t>
  </si>
  <si>
    <t>Knight</t>
  </si>
  <si>
    <t>Robson</t>
  </si>
  <si>
    <t xml:space="preserve">Max </t>
  </si>
  <si>
    <t>Herring</t>
  </si>
  <si>
    <t>Will</t>
  </si>
  <si>
    <t>Roberts</t>
  </si>
  <si>
    <t>Swalwell</t>
  </si>
  <si>
    <t>Waterfield</t>
  </si>
  <si>
    <t>Rory</t>
  </si>
  <si>
    <t>Leonard</t>
  </si>
  <si>
    <t>Blackett</t>
  </si>
  <si>
    <t>Jardine</t>
  </si>
  <si>
    <t>Harvey</t>
  </si>
  <si>
    <t>Bullock</t>
  </si>
  <si>
    <t>Ramshaw</t>
  </si>
  <si>
    <t>Boaden</t>
  </si>
  <si>
    <t>Ruaridh</t>
  </si>
  <si>
    <t>Lang</t>
  </si>
  <si>
    <t>Leon</t>
  </si>
  <si>
    <t>Furness</t>
  </si>
  <si>
    <t>Ellis</t>
  </si>
  <si>
    <t>Glover</t>
  </si>
  <si>
    <t>Craig</t>
  </si>
  <si>
    <t>Lally</t>
  </si>
  <si>
    <t>Donald</t>
  </si>
  <si>
    <t>Vinnie</t>
  </si>
  <si>
    <t>Proudlock</t>
  </si>
  <si>
    <t>Marsh</t>
  </si>
  <si>
    <t>Gorvett</t>
  </si>
  <si>
    <t xml:space="preserve"> Gibb</t>
  </si>
  <si>
    <t>Young</t>
  </si>
  <si>
    <t>Abigail</t>
  </si>
  <si>
    <t>Pountain</t>
  </si>
  <si>
    <t>Hullyer</t>
  </si>
  <si>
    <t>Olivia</t>
  </si>
  <si>
    <t>Moore</t>
  </si>
  <si>
    <t>Annah</t>
  </si>
  <si>
    <t>Harrison</t>
  </si>
  <si>
    <t>Rebecca</t>
  </si>
  <si>
    <t>Tilley</t>
  </si>
  <si>
    <t>A</t>
  </si>
  <si>
    <t>Libby</t>
  </si>
  <si>
    <t>Waddup</t>
  </si>
  <si>
    <t>Milly</t>
  </si>
  <si>
    <t>Steer</t>
  </si>
  <si>
    <t>Catherine</t>
  </si>
  <si>
    <t>Jasmine</t>
  </si>
  <si>
    <t>Eve</t>
  </si>
  <si>
    <t>Jones</t>
  </si>
  <si>
    <t>Imogen</t>
  </si>
  <si>
    <t>Amy</t>
  </si>
  <si>
    <t>Carter</t>
  </si>
  <si>
    <t>McGee</t>
  </si>
  <si>
    <t>Ella</t>
  </si>
  <si>
    <t>Maxwell</t>
  </si>
  <si>
    <t>Hedger</t>
  </si>
  <si>
    <t>Isobelle</t>
  </si>
  <si>
    <t>Wherritt</t>
  </si>
  <si>
    <t>Clarke</t>
  </si>
  <si>
    <t>mi</t>
  </si>
  <si>
    <t>Allen</t>
  </si>
  <si>
    <t>Jamie</t>
  </si>
  <si>
    <t>Latham</t>
  </si>
  <si>
    <t>Emma</t>
  </si>
  <si>
    <t>Elli</t>
  </si>
  <si>
    <t>Barnbrook</t>
  </si>
  <si>
    <t>Freya</t>
  </si>
  <si>
    <t>Bourke</t>
  </si>
  <si>
    <t>Finn</t>
  </si>
  <si>
    <t>Cousin-Dawson</t>
  </si>
  <si>
    <t>Holden</t>
  </si>
  <si>
    <t>Sam</t>
  </si>
  <si>
    <t>Tyres</t>
  </si>
  <si>
    <t>Daniel</t>
  </si>
  <si>
    <t>Currie</t>
  </si>
  <si>
    <t>Mofe</t>
  </si>
  <si>
    <t>Akintoye</t>
  </si>
  <si>
    <t>Terry</t>
  </si>
  <si>
    <t>Stephenson</t>
  </si>
  <si>
    <t>Owen</t>
  </si>
  <si>
    <t>Westfor</t>
  </si>
  <si>
    <t>Ethan</t>
  </si>
  <si>
    <t>Capes</t>
  </si>
  <si>
    <t>Dominic</t>
  </si>
  <si>
    <t>Shipman</t>
  </si>
  <si>
    <t>Archie</t>
  </si>
  <si>
    <t>Lowe</t>
  </si>
  <si>
    <t>Burn</t>
  </si>
  <si>
    <t>Caleb</t>
  </si>
  <si>
    <t>Hanif</t>
  </si>
  <si>
    <t>Ryan</t>
  </si>
  <si>
    <t>Nimmo</t>
  </si>
  <si>
    <t>Weston</t>
  </si>
  <si>
    <t>Cameron</t>
  </si>
  <si>
    <t>Spence</t>
  </si>
  <si>
    <t>Cowperthwaite</t>
  </si>
  <si>
    <t>Henry</t>
  </si>
  <si>
    <t>Stebbings</t>
  </si>
  <si>
    <t>Nixon</t>
  </si>
  <si>
    <t>Murray</t>
  </si>
  <si>
    <t>Stallard</t>
  </si>
  <si>
    <t>Luke</t>
  </si>
  <si>
    <t>Pettit</t>
  </si>
  <si>
    <t>Harry</t>
  </si>
  <si>
    <t>Johnsone</t>
  </si>
  <si>
    <t>Nathan</t>
  </si>
  <si>
    <t>Cross</t>
  </si>
  <si>
    <t>Issac</t>
  </si>
  <si>
    <t>Pritchard</t>
  </si>
  <si>
    <t>Martin</t>
  </si>
  <si>
    <t>Philippa</t>
  </si>
  <si>
    <t>Stone</t>
  </si>
  <si>
    <t xml:space="preserve">Alex </t>
  </si>
  <si>
    <t>Strother</t>
  </si>
  <si>
    <t>Kyle</t>
  </si>
  <si>
    <t>Walton</t>
  </si>
  <si>
    <t>Harris</t>
  </si>
  <si>
    <t>Joyce</t>
  </si>
  <si>
    <t>Johnson</t>
  </si>
  <si>
    <t>Ward</t>
  </si>
  <si>
    <t>George</t>
  </si>
  <si>
    <t>O'Gorman</t>
  </si>
  <si>
    <t>Stewart</t>
  </si>
  <si>
    <t xml:space="preserve">Josh </t>
  </si>
  <si>
    <t>Bishop</t>
  </si>
  <si>
    <t>Ord</t>
  </si>
  <si>
    <t>Cameon</t>
  </si>
  <si>
    <t>Wilson</t>
  </si>
  <si>
    <t>Halpin</t>
  </si>
  <si>
    <t>Stacey</t>
  </si>
  <si>
    <t>Crawford</t>
  </si>
  <si>
    <t>William</t>
  </si>
  <si>
    <t>Curtis</t>
  </si>
  <si>
    <t xml:space="preserve">Jamie </t>
  </si>
  <si>
    <t>Reed</t>
  </si>
  <si>
    <t>Lorenzo</t>
  </si>
  <si>
    <t>Tanoh</t>
  </si>
  <si>
    <t>Errington</t>
  </si>
  <si>
    <t>Michell</t>
  </si>
  <si>
    <t>Lowes</t>
  </si>
  <si>
    <t>Declan</t>
  </si>
  <si>
    <t>Wiliam</t>
  </si>
  <si>
    <t>Morgan-Rippon</t>
  </si>
  <si>
    <t>Todd</t>
  </si>
  <si>
    <t>Williams</t>
  </si>
  <si>
    <t>Horsefield</t>
  </si>
  <si>
    <t>Allan</t>
  </si>
  <si>
    <t>Whellans</t>
  </si>
  <si>
    <t xml:space="preserve">Ben </t>
  </si>
  <si>
    <t>Stockdale</t>
  </si>
  <si>
    <t xml:space="preserve">Dominic </t>
  </si>
  <si>
    <t xml:space="preserve">Thomas </t>
  </si>
  <si>
    <t xml:space="preserve">Mark </t>
  </si>
  <si>
    <t xml:space="preserve">Ross </t>
  </si>
  <si>
    <t>Buddy</t>
  </si>
  <si>
    <t>Bowley</t>
  </si>
  <si>
    <t>Walker</t>
  </si>
  <si>
    <t>Bennet</t>
  </si>
  <si>
    <t xml:space="preserve">Tia </t>
  </si>
  <si>
    <t>Anderson</t>
  </si>
  <si>
    <t xml:space="preserve">Sophie </t>
  </si>
  <si>
    <t>Percivell</t>
  </si>
  <si>
    <t>Jennifer</t>
  </si>
  <si>
    <t>Pigford</t>
  </si>
  <si>
    <t xml:space="preserve">Lydia </t>
  </si>
  <si>
    <t>Bowen</t>
  </si>
  <si>
    <t>Molly</t>
  </si>
  <si>
    <t>Elliott</t>
  </si>
  <si>
    <t>Lauren</t>
  </si>
  <si>
    <t xml:space="preserve"> Donaghy</t>
  </si>
  <si>
    <t>Georgina</t>
  </si>
  <si>
    <t>Youlden</t>
  </si>
  <si>
    <t>Moss</t>
  </si>
  <si>
    <t>Loulden</t>
  </si>
  <si>
    <t>Lucy Erin</t>
  </si>
  <si>
    <t>Quinn</t>
  </si>
  <si>
    <t>Madi</t>
  </si>
  <si>
    <t>Forsyth</t>
  </si>
  <si>
    <t>Thorpe</t>
  </si>
  <si>
    <t>Layla</t>
  </si>
  <si>
    <t>Bell</t>
  </si>
  <si>
    <t>Briggs</t>
  </si>
  <si>
    <t>Lizzie</t>
  </si>
  <si>
    <t>Cramb</t>
  </si>
  <si>
    <t>Nicole</t>
  </si>
  <si>
    <t>Atkinson</t>
  </si>
  <si>
    <t>Sophie</t>
  </si>
  <si>
    <t>Hamilton</t>
  </si>
  <si>
    <t>Mc Ilvaney</t>
  </si>
  <si>
    <t>Barron</t>
  </si>
  <si>
    <t>Kelly</t>
  </si>
  <si>
    <t>Courtney</t>
  </si>
  <si>
    <t>Kirby</t>
  </si>
  <si>
    <t>Rebbecca</t>
  </si>
  <si>
    <t>Mott</t>
  </si>
  <si>
    <t>Fox</t>
  </si>
  <si>
    <t>Lucy</t>
  </si>
  <si>
    <t>McIlroy</t>
  </si>
  <si>
    <t>Lovell</t>
  </si>
  <si>
    <t>Jade</t>
  </si>
  <si>
    <t>Hutchinson</t>
  </si>
  <si>
    <t>Dignan</t>
  </si>
  <si>
    <t>Ketterick</t>
  </si>
  <si>
    <t>Mille</t>
  </si>
  <si>
    <t>Chadwick</t>
  </si>
  <si>
    <t>Jemma</t>
  </si>
  <si>
    <t>Mattinson</t>
  </si>
  <si>
    <t>Poppy</t>
  </si>
  <si>
    <t>Carr</t>
  </si>
  <si>
    <t>Duckitt</t>
  </si>
  <si>
    <t>Clara</t>
  </si>
  <si>
    <t>Davies</t>
  </si>
  <si>
    <t>Annie</t>
  </si>
  <si>
    <t>Jane</t>
  </si>
  <si>
    <t>Brass</t>
  </si>
  <si>
    <t>Parr</t>
  </si>
  <si>
    <t>Becky</t>
  </si>
  <si>
    <t>Seeds</t>
  </si>
  <si>
    <t>Fracesca</t>
  </si>
  <si>
    <t>Weymouth</t>
  </si>
  <si>
    <t>Wright</t>
  </si>
  <si>
    <t>Esme</t>
  </si>
  <si>
    <t xml:space="preserve">Natasha </t>
  </si>
  <si>
    <t>Whyte</t>
  </si>
  <si>
    <t>Falder</t>
  </si>
  <si>
    <t>Robinson</t>
  </si>
  <si>
    <t>Pinney</t>
  </si>
  <si>
    <t>Gleed</t>
  </si>
  <si>
    <t>Whittaker</t>
  </si>
  <si>
    <t>Abby</t>
  </si>
  <si>
    <t>Hempsall</t>
  </si>
  <si>
    <t>Willis</t>
  </si>
  <si>
    <t xml:space="preserve">Joe </t>
  </si>
  <si>
    <t>Dylan</t>
  </si>
  <si>
    <t>Lobb</t>
  </si>
  <si>
    <t>MCGladdery</t>
  </si>
  <si>
    <t xml:space="preserve"> Jones</t>
  </si>
  <si>
    <t>Salt</t>
  </si>
  <si>
    <t>Seb</t>
  </si>
  <si>
    <t>Willman</t>
  </si>
  <si>
    <t>Burridge</t>
  </si>
  <si>
    <t>Mikey</t>
  </si>
  <si>
    <t>Williamson</t>
  </si>
  <si>
    <t xml:space="preserve">Harvey </t>
  </si>
  <si>
    <t>German</t>
  </si>
  <si>
    <t>Bottomley</t>
  </si>
  <si>
    <t>White</t>
  </si>
  <si>
    <t>L</t>
  </si>
  <si>
    <t>Corbin</t>
  </si>
  <si>
    <t>Doran</t>
  </si>
  <si>
    <t>Reece</t>
  </si>
  <si>
    <t>Stalker</t>
  </si>
  <si>
    <t>Campbell</t>
  </si>
  <si>
    <t>Dustin</t>
  </si>
  <si>
    <t>Keiran</t>
  </si>
  <si>
    <t>Reynolds</t>
  </si>
  <si>
    <t>Brench</t>
  </si>
  <si>
    <t xml:space="preserve">Louis </t>
  </si>
  <si>
    <t>Ready</t>
  </si>
  <si>
    <t>Robbie</t>
  </si>
  <si>
    <t xml:space="preserve"> Bell</t>
  </si>
  <si>
    <t>Cowley</t>
  </si>
  <si>
    <t>Mattinsom</t>
  </si>
  <si>
    <t>Rueben</t>
  </si>
  <si>
    <t>Copley</t>
  </si>
  <si>
    <t>van Dijk</t>
  </si>
  <si>
    <t>King</t>
  </si>
  <si>
    <t>Bird</t>
  </si>
  <si>
    <t>Payne</t>
  </si>
  <si>
    <t>Mason</t>
  </si>
  <si>
    <t>Easthope</t>
  </si>
  <si>
    <t>Melisaa</t>
  </si>
  <si>
    <t>Sproul</t>
  </si>
  <si>
    <t>Lissie</t>
  </si>
  <si>
    <t>Oscar</t>
  </si>
  <si>
    <t>Burnley</t>
  </si>
  <si>
    <t>Maddison</t>
  </si>
  <si>
    <t>Wells</t>
  </si>
  <si>
    <t>India</t>
  </si>
  <si>
    <t>Pentland</t>
  </si>
  <si>
    <t>April</t>
  </si>
  <si>
    <t>Ishida</t>
  </si>
  <si>
    <t>110m</t>
  </si>
  <si>
    <t>Sean</t>
  </si>
  <si>
    <t>O'Hara</t>
  </si>
  <si>
    <t>North Yorkshire</t>
  </si>
  <si>
    <t>Position</t>
  </si>
  <si>
    <t>GUEST</t>
  </si>
  <si>
    <t>Relays</t>
  </si>
  <si>
    <t>Inter Girls</t>
  </si>
  <si>
    <t>Inter Boys</t>
  </si>
  <si>
    <t>75m</t>
  </si>
  <si>
    <t>N 11.20; E 10.60</t>
  </si>
  <si>
    <t>N 11.7; E 12.00</t>
  </si>
  <si>
    <t>N 40.30; E 41.20</t>
  </si>
  <si>
    <t>N 4.39; E 4.45</t>
  </si>
  <si>
    <t>N 2.13; E 2.16</t>
  </si>
  <si>
    <t xml:space="preserve">  N 36.8; E 38.0</t>
  </si>
  <si>
    <t>N 1.56; E 1.58</t>
  </si>
  <si>
    <t>N 1.98; E 1.92</t>
  </si>
  <si>
    <t xml:space="preserve">  N 12.5; E 12.8</t>
  </si>
  <si>
    <t xml:space="preserve"> N 25.5; E 26.3</t>
  </si>
  <si>
    <t>N 4.40; E 4.50</t>
  </si>
  <si>
    <t xml:space="preserve">  N 2.15; E 2.19</t>
  </si>
  <si>
    <t xml:space="preserve"> N 50.0; E 52.0</t>
  </si>
  <si>
    <t>N 10.10; E 10.22</t>
  </si>
  <si>
    <t xml:space="preserve"> N 45.00; E 46.6</t>
  </si>
  <si>
    <t>N 48.20; E 50.20</t>
  </si>
  <si>
    <t>N 11.20; E 10.90</t>
  </si>
  <si>
    <t>N 3.40; E 3.10</t>
  </si>
  <si>
    <t>N 2.12; E 2.15</t>
  </si>
  <si>
    <t>N 11.40; E 11.10</t>
  </si>
  <si>
    <t xml:space="preserve">  N 2.02; E 2.05</t>
  </si>
  <si>
    <t>N 5.95; E 5.75</t>
  </si>
  <si>
    <t xml:space="preserve"> N 3.35; E 3.05</t>
  </si>
  <si>
    <t>N 22.2; E 22.8</t>
  </si>
  <si>
    <t>N 8.50 ; E 8.59</t>
  </si>
  <si>
    <t>N 4.20; E 3.90</t>
  </si>
  <si>
    <t xml:space="preserve"> N 14.20; E 13.20</t>
  </si>
  <si>
    <t>N 21.9; E 22.2</t>
  </si>
  <si>
    <t>N 48.8; E 49.5</t>
  </si>
  <si>
    <t>N 1.52; E 1.54</t>
  </si>
  <si>
    <t>N 55.0; E 56.5</t>
  </si>
  <si>
    <t>N 2.00; E 1.94</t>
  </si>
  <si>
    <t>N 4.50; E 4.20</t>
  </si>
  <si>
    <t>N 14.00; E 13.00</t>
  </si>
  <si>
    <t>N 56.00; E 52.00</t>
  </si>
  <si>
    <t>N 57.00; E 52.00</t>
  </si>
  <si>
    <t>McCorrie</t>
  </si>
  <si>
    <t>N 11.4; E 11.7</t>
  </si>
  <si>
    <t>N 36.00; E 34.00</t>
  </si>
  <si>
    <t>N 44.00; E 36.00</t>
  </si>
  <si>
    <t>N 5.13; E 5.23</t>
  </si>
  <si>
    <t>N 5.50; E 5.30</t>
  </si>
  <si>
    <t xml:space="preserve"> N 12.80; E 11.40</t>
  </si>
  <si>
    <t>N 53.00; E 47.00</t>
  </si>
  <si>
    <t>N 5.10; E 5.18</t>
  </si>
  <si>
    <t>N 46.00; E 41.00</t>
  </si>
  <si>
    <t>N 4.13; E 4.22</t>
  </si>
  <si>
    <t>N 13.5; E 14.0</t>
  </si>
  <si>
    <t>Barton</t>
  </si>
  <si>
    <t>17A</t>
  </si>
  <si>
    <t>10.04.32</t>
  </si>
  <si>
    <t>11.13.21</t>
  </si>
  <si>
    <t>11.20.57</t>
  </si>
  <si>
    <t>11.25.92</t>
  </si>
  <si>
    <t>12.26.30</t>
  </si>
  <si>
    <t>12.33.45</t>
  </si>
  <si>
    <t>12.33.86</t>
  </si>
  <si>
    <t>10.18.90</t>
  </si>
  <si>
    <t>2.18.14</t>
  </si>
  <si>
    <t>2.21.32</t>
  </si>
  <si>
    <t>2.23.85</t>
  </si>
  <si>
    <t>2 24.99</t>
  </si>
  <si>
    <t>2.25.21</t>
  </si>
  <si>
    <t>2.25.80</t>
  </si>
  <si>
    <t>2.28.08</t>
  </si>
  <si>
    <t>2.07.28</t>
  </si>
  <si>
    <t>2.08.29</t>
  </si>
  <si>
    <t>2.10.90</t>
  </si>
  <si>
    <t>2.12.24</t>
  </si>
  <si>
    <t>2.12.75</t>
  </si>
  <si>
    <t>2.12.79</t>
  </si>
  <si>
    <t>2.20.30</t>
  </si>
  <si>
    <t>800m</t>
  </si>
  <si>
    <t>25C</t>
  </si>
  <si>
    <t>2.03.55</t>
  </si>
  <si>
    <t>1.58.88</t>
  </si>
  <si>
    <t>2.00.75</t>
  </si>
  <si>
    <t>2.01.66</t>
  </si>
  <si>
    <t>2.04.22</t>
  </si>
  <si>
    <t>2.06.48</t>
  </si>
  <si>
    <t>2.12.65</t>
  </si>
  <si>
    <t>2.17.54</t>
  </si>
  <si>
    <t>2.18.49</t>
  </si>
  <si>
    <t>2.21.48</t>
  </si>
  <si>
    <t>2.30.14</t>
  </si>
  <si>
    <t>2.30.55</t>
  </si>
  <si>
    <t>2.40.25</t>
  </si>
  <si>
    <t>25G</t>
  </si>
  <si>
    <t>9.07.04</t>
  </si>
  <si>
    <t>9.24.20</t>
  </si>
  <si>
    <t>9.49.89</t>
  </si>
  <si>
    <t>9.51.60</t>
  </si>
  <si>
    <t>9.09.42</t>
  </si>
  <si>
    <t>9.47.96</t>
  </si>
  <si>
    <t>10.12.09</t>
  </si>
  <si>
    <t>8.56.02</t>
  </si>
  <si>
    <t>13A</t>
  </si>
  <si>
    <t>4.10.02</t>
  </si>
  <si>
    <t>4.11.42</t>
  </si>
  <si>
    <t>4.17.02</t>
  </si>
  <si>
    <t>4.18.02</t>
  </si>
  <si>
    <t>4.20.09</t>
  </si>
  <si>
    <t>4.31.77</t>
  </si>
  <si>
    <t>4.35.22</t>
  </si>
  <si>
    <t>4.33.88</t>
  </si>
  <si>
    <t>60A</t>
  </si>
  <si>
    <t>4.38.84</t>
  </si>
  <si>
    <t>4.35.40</t>
  </si>
  <si>
    <t>4.41.78</t>
  </si>
  <si>
    <t>4.44.33</t>
  </si>
  <si>
    <t>4.49.98</t>
  </si>
  <si>
    <t>5.08.09</t>
  </si>
  <si>
    <t>5.17.80</t>
  </si>
  <si>
    <t>5.24.71</t>
  </si>
  <si>
    <t>5.01.32</t>
  </si>
  <si>
    <t>5.31.85</t>
  </si>
  <si>
    <t>4.04.29</t>
  </si>
  <si>
    <t>4.05.94</t>
  </si>
  <si>
    <t>4.06.80</t>
  </si>
  <si>
    <t>4.11.04</t>
  </si>
  <si>
    <t>4.21.20</t>
  </si>
  <si>
    <t>4.22.45</t>
  </si>
  <si>
    <t>4.24.99</t>
  </si>
  <si>
    <t>4.34.07</t>
  </si>
  <si>
    <t>4.02.76</t>
  </si>
  <si>
    <t>4.25.14</t>
  </si>
  <si>
    <t>4.51.81</t>
  </si>
  <si>
    <t>4.52.01</t>
  </si>
  <si>
    <t>4.53.01</t>
  </si>
  <si>
    <t>5.02.31</t>
  </si>
  <si>
    <t>5.10.00</t>
  </si>
  <si>
    <t>5.16.81</t>
  </si>
  <si>
    <t>5.24.31</t>
  </si>
  <si>
    <t>5.39.52</t>
  </si>
  <si>
    <t>4.59.08</t>
  </si>
  <si>
    <t>75mH</t>
  </si>
  <si>
    <t>80mH</t>
  </si>
  <si>
    <t>DQ</t>
  </si>
  <si>
    <t>6.58.63</t>
  </si>
  <si>
    <t>4.42.29</t>
  </si>
  <si>
    <t>HJ</t>
  </si>
  <si>
    <t>18A</t>
  </si>
  <si>
    <t>2.23.63</t>
  </si>
  <si>
    <t>2.22.44</t>
  </si>
  <si>
    <t>2.38.66</t>
  </si>
  <si>
    <t>25A</t>
  </si>
  <si>
    <t>HT</t>
  </si>
  <si>
    <t xml:space="preserve">Damon </t>
  </si>
  <si>
    <t>dnf</t>
  </si>
  <si>
    <t xml:space="preserve"> </t>
  </si>
  <si>
    <t>LJ</t>
  </si>
  <si>
    <t>Evans</t>
  </si>
  <si>
    <t>McGregor</t>
  </si>
  <si>
    <t>McKeown</t>
  </si>
  <si>
    <t>Joshua</t>
  </si>
  <si>
    <t>Collinson</t>
  </si>
  <si>
    <t>Glenwright</t>
  </si>
  <si>
    <t>McGlen</t>
  </si>
  <si>
    <t xml:space="preserve">Rowan </t>
  </si>
  <si>
    <t>Morris</t>
  </si>
  <si>
    <t>Heslop</t>
  </si>
  <si>
    <t xml:space="preserve">Sam </t>
  </si>
  <si>
    <t>Jolly</t>
  </si>
  <si>
    <t>Alexander</t>
  </si>
  <si>
    <t>Fuller-Shapcott</t>
  </si>
  <si>
    <t>Middleton</t>
  </si>
  <si>
    <t>Hertherington</t>
  </si>
  <si>
    <t>NA</t>
  </si>
  <si>
    <t>Connor</t>
  </si>
  <si>
    <t>Splevins</t>
  </si>
  <si>
    <t>Gregory</t>
  </si>
  <si>
    <t>Abibu</t>
  </si>
  <si>
    <t>Fiddaman</t>
  </si>
  <si>
    <t>Wood</t>
  </si>
  <si>
    <t>Joseph</t>
  </si>
  <si>
    <t>Andrew</t>
  </si>
  <si>
    <t>Smeal</t>
  </si>
  <si>
    <t>Fairhurst</t>
  </si>
  <si>
    <t xml:space="preserve">Ethan </t>
  </si>
  <si>
    <t>Hill</t>
  </si>
  <si>
    <t>Sol</t>
  </si>
  <si>
    <t>Page</t>
  </si>
  <si>
    <t>Paul</t>
  </si>
  <si>
    <t>Beattie</t>
  </si>
  <si>
    <t xml:space="preserve">Rory </t>
  </si>
  <si>
    <t>Charlton</t>
  </si>
  <si>
    <t>Eltingham-Davison</t>
  </si>
  <si>
    <t xml:space="preserve">Kieran </t>
  </si>
  <si>
    <t>Max</t>
  </si>
  <si>
    <t>Pearson</t>
  </si>
  <si>
    <t>Scott</t>
  </si>
  <si>
    <t xml:space="preserve">Amy </t>
  </si>
  <si>
    <t>Lott</t>
  </si>
  <si>
    <t>Walsh</t>
  </si>
  <si>
    <t xml:space="preserve">Kate </t>
  </si>
  <si>
    <t>Joy</t>
  </si>
  <si>
    <t>Eze</t>
  </si>
  <si>
    <t>Heather</t>
  </si>
  <si>
    <t>MacDonald</t>
  </si>
  <si>
    <t>Ava</t>
  </si>
  <si>
    <t>Taperell</t>
  </si>
  <si>
    <t xml:space="preserve">Roise </t>
  </si>
  <si>
    <t>Hughes</t>
  </si>
  <si>
    <t xml:space="preserve">Ines </t>
  </si>
  <si>
    <t>Curran</t>
  </si>
  <si>
    <t xml:space="preserve">Divine </t>
  </si>
  <si>
    <t>Lakpe Gogoua</t>
  </si>
  <si>
    <t xml:space="preserve">Ella </t>
  </si>
  <si>
    <t xml:space="preserve">Olivia </t>
  </si>
  <si>
    <t>Katory</t>
  </si>
  <si>
    <t xml:space="preserve">Rhiannon </t>
  </si>
  <si>
    <t>Elena</t>
  </si>
  <si>
    <t>Baughman-Sanders</t>
  </si>
  <si>
    <t>Jess</t>
  </si>
  <si>
    <t>Gardiner</t>
  </si>
  <si>
    <t>Emami</t>
  </si>
  <si>
    <t>Mc Naught</t>
  </si>
  <si>
    <t>Niamh</t>
  </si>
  <si>
    <t>Brennan</t>
  </si>
  <si>
    <t xml:space="preserve">Lottie </t>
  </si>
  <si>
    <t>Murphy</t>
  </si>
  <si>
    <t>Welsh</t>
  </si>
  <si>
    <t xml:space="preserve">Penny </t>
  </si>
  <si>
    <t>Price</t>
  </si>
  <si>
    <t>Rowell</t>
  </si>
  <si>
    <t xml:space="preserve">Charlotte </t>
  </si>
  <si>
    <t>Haddon</t>
  </si>
  <si>
    <t xml:space="preserve">Laura </t>
  </si>
  <si>
    <t xml:space="preserve">Stella </t>
  </si>
  <si>
    <t>Purves</t>
  </si>
  <si>
    <t>Pickering-Pruvot</t>
  </si>
  <si>
    <t xml:space="preserve">Emilia </t>
  </si>
  <si>
    <t>Hardie</t>
  </si>
  <si>
    <t>Bobby</t>
  </si>
  <si>
    <t>Griffiths</t>
  </si>
  <si>
    <t>Hall</t>
  </si>
  <si>
    <t>Isabelle</t>
  </si>
  <si>
    <t>Potier Godinho</t>
  </si>
  <si>
    <t>Craigie</t>
  </si>
  <si>
    <t>Jemima Jasmine</t>
  </si>
  <si>
    <t>Barreto</t>
  </si>
  <si>
    <t>Monet</t>
  </si>
  <si>
    <t>Wendt</t>
  </si>
  <si>
    <t>Penny</t>
  </si>
  <si>
    <t>Duncan</t>
  </si>
  <si>
    <t>Forster</t>
  </si>
  <si>
    <t>Elliot</t>
  </si>
  <si>
    <t>Rutherford</t>
  </si>
  <si>
    <t>Annabel</t>
  </si>
  <si>
    <t>Aforma</t>
  </si>
  <si>
    <t>Ofar</t>
  </si>
  <si>
    <t>Megan</t>
  </si>
  <si>
    <t>Costello</t>
  </si>
  <si>
    <t>Hodgkinson</t>
  </si>
  <si>
    <t>Frankie</t>
  </si>
  <si>
    <t>Ayoy</t>
  </si>
  <si>
    <t>Mannion</t>
  </si>
  <si>
    <t>Dawson</t>
  </si>
  <si>
    <t>Calvert</t>
  </si>
  <si>
    <t>Berry</t>
  </si>
  <si>
    <t>Tedy</t>
  </si>
  <si>
    <t>Jamal</t>
  </si>
  <si>
    <t>Islam</t>
  </si>
  <si>
    <t>Bailey</t>
  </si>
  <si>
    <t>Alfie</t>
  </si>
  <si>
    <t>Croft</t>
  </si>
  <si>
    <t>Shane</t>
  </si>
  <si>
    <t>House</t>
  </si>
  <si>
    <t>Ewan</t>
  </si>
  <si>
    <t>Stokes</t>
  </si>
  <si>
    <t>Butler</t>
  </si>
  <si>
    <t>Flounders</t>
  </si>
  <si>
    <t>Geremew</t>
  </si>
  <si>
    <t>Girmay</t>
  </si>
  <si>
    <t>Vasey</t>
  </si>
  <si>
    <t>Greggs</t>
  </si>
  <si>
    <t>Bradley</t>
  </si>
  <si>
    <t>Crammer</t>
  </si>
  <si>
    <t>Corley</t>
  </si>
  <si>
    <t>Brynn</t>
  </si>
  <si>
    <t>Finn-Cousin</t>
  </si>
  <si>
    <t>Tyers</t>
  </si>
  <si>
    <t>Bayney</t>
  </si>
  <si>
    <t>Haycock</t>
  </si>
  <si>
    <t>Aiden</t>
  </si>
  <si>
    <t>Seargent</t>
  </si>
  <si>
    <t>Keelan</t>
  </si>
  <si>
    <t>Stevens</t>
  </si>
  <si>
    <t>Charlie</t>
  </si>
  <si>
    <t>Jefferson</t>
  </si>
  <si>
    <t>Jacob</t>
  </si>
  <si>
    <t>best</t>
  </si>
  <si>
    <t>cameron</t>
  </si>
  <si>
    <t>brown</t>
  </si>
  <si>
    <t>ethon</t>
  </si>
  <si>
    <t>rigg</t>
  </si>
  <si>
    <t>chris</t>
  </si>
  <si>
    <t>martin</t>
  </si>
  <si>
    <t>Steven</t>
  </si>
  <si>
    <t>Wheater</t>
  </si>
  <si>
    <t>Rigg</t>
  </si>
  <si>
    <t>Mohamed</t>
  </si>
  <si>
    <t>Ali</t>
  </si>
  <si>
    <t>Gunn</t>
  </si>
  <si>
    <t>Dunmare</t>
  </si>
  <si>
    <t>Myles</t>
  </si>
  <si>
    <t>Callum</t>
  </si>
  <si>
    <t>McKinlay</t>
  </si>
  <si>
    <t>Brining</t>
  </si>
  <si>
    <t>Melvin</t>
  </si>
  <si>
    <t>Taha</t>
  </si>
  <si>
    <t>Peta</t>
  </si>
  <si>
    <t>Collins</t>
  </si>
  <si>
    <t>Ansu</t>
  </si>
  <si>
    <t>Sengali</t>
  </si>
  <si>
    <t>eve</t>
  </si>
  <si>
    <t>robson</t>
  </si>
  <si>
    <t>Leah</t>
  </si>
  <si>
    <t>rutherford</t>
  </si>
  <si>
    <t>Saada</t>
  </si>
  <si>
    <t>Juma</t>
  </si>
  <si>
    <t>Parrott</t>
  </si>
  <si>
    <t>Tiper</t>
  </si>
  <si>
    <t>Dixon</t>
  </si>
  <si>
    <t>McDonald</t>
  </si>
  <si>
    <t>Coates</t>
  </si>
  <si>
    <t>Ama</t>
  </si>
  <si>
    <t>Lilley</t>
  </si>
  <si>
    <t>Hulyer</t>
  </si>
  <si>
    <t>Sadie</t>
  </si>
  <si>
    <t>Laffin</t>
  </si>
  <si>
    <t>Suha</t>
  </si>
  <si>
    <t>Hewitt</t>
  </si>
  <si>
    <t>Skull</t>
  </si>
  <si>
    <t>Burns</t>
  </si>
  <si>
    <t>Coapes</t>
  </si>
  <si>
    <t>Leyborn</t>
  </si>
  <si>
    <t>E</t>
  </si>
  <si>
    <t>Miller</t>
  </si>
  <si>
    <t>Jordan</t>
  </si>
  <si>
    <t>Thrower</t>
  </si>
  <si>
    <t>Lamb</t>
  </si>
  <si>
    <t>Edwards</t>
  </si>
  <si>
    <t>Harking</t>
  </si>
  <si>
    <t xml:space="preserve">Liam </t>
  </si>
  <si>
    <t>Graham</t>
  </si>
  <si>
    <t>Chris</t>
  </si>
  <si>
    <t>Milburn</t>
  </si>
  <si>
    <t>Molina</t>
  </si>
  <si>
    <t>Gorman</t>
  </si>
  <si>
    <t xml:space="preserve">Matthew </t>
  </si>
  <si>
    <t>Phillips</t>
  </si>
  <si>
    <t>Dodds</t>
  </si>
  <si>
    <t xml:space="preserve">James </t>
  </si>
  <si>
    <t>Pentith</t>
  </si>
  <si>
    <t>Reveley</t>
  </si>
  <si>
    <t>Elle</t>
  </si>
  <si>
    <t xml:space="preserve">Jenny </t>
  </si>
  <si>
    <t>Sharp</t>
  </si>
  <si>
    <t>Carmichael</t>
  </si>
  <si>
    <t>Wilkinson</t>
  </si>
  <si>
    <t>Cooney</t>
  </si>
  <si>
    <t>Johnston</t>
  </si>
  <si>
    <t xml:space="preserve">Will </t>
  </si>
  <si>
    <t>Forshaw</t>
  </si>
  <si>
    <t>Hankinson</t>
  </si>
  <si>
    <t>Almond</t>
  </si>
  <si>
    <t>Naylor</t>
  </si>
  <si>
    <t>Louie</t>
  </si>
  <si>
    <t>Robin</t>
  </si>
  <si>
    <t>Regan</t>
  </si>
  <si>
    <t>Nathaniel</t>
  </si>
  <si>
    <t>Churchouse</t>
  </si>
  <si>
    <t xml:space="preserve">Tom </t>
  </si>
  <si>
    <t>Kian</t>
  </si>
  <si>
    <t>Louis</t>
  </si>
  <si>
    <t>Oxley</t>
  </si>
  <si>
    <t>Chambers</t>
  </si>
  <si>
    <t>Lancaster</t>
  </si>
  <si>
    <t>Postlethwaite</t>
  </si>
  <si>
    <t xml:space="preserve">Jonathan </t>
  </si>
  <si>
    <t>Dodd</t>
  </si>
  <si>
    <t>Seaton</t>
  </si>
  <si>
    <t>Michel</t>
  </si>
  <si>
    <t>Carillo</t>
  </si>
  <si>
    <t>Barlow</t>
  </si>
  <si>
    <t>Luis</t>
  </si>
  <si>
    <t>Wagstaff</t>
  </si>
  <si>
    <t>Butterworth</t>
  </si>
  <si>
    <t>Reuben</t>
  </si>
  <si>
    <t>Askew</t>
  </si>
  <si>
    <t>Michele</t>
  </si>
  <si>
    <t>Brighetti</t>
  </si>
  <si>
    <t>Norton</t>
  </si>
  <si>
    <t>Hope</t>
  </si>
  <si>
    <t>Pearce</t>
  </si>
  <si>
    <t>Hempsey-Cook</t>
  </si>
  <si>
    <t>Gajdouski</t>
  </si>
  <si>
    <t>Beverly</t>
  </si>
  <si>
    <t>Studholme</t>
  </si>
  <si>
    <t>Hodge</t>
  </si>
  <si>
    <t>Reeec</t>
  </si>
  <si>
    <t xml:space="preserve">Gemma </t>
  </si>
  <si>
    <t>Millie</t>
  </si>
  <si>
    <t>Scout</t>
  </si>
  <si>
    <t>Turner Richards</t>
  </si>
  <si>
    <t>Mollie</t>
  </si>
  <si>
    <t>Kettrick</t>
  </si>
  <si>
    <t>Kayleigh</t>
  </si>
  <si>
    <t>Watson</t>
  </si>
  <si>
    <t>Lisa</t>
  </si>
  <si>
    <t>Martha</t>
  </si>
  <si>
    <t>Richards</t>
  </si>
  <si>
    <t>Swarbrick</t>
  </si>
  <si>
    <t>Little</t>
  </si>
  <si>
    <t>Daisy</t>
  </si>
  <si>
    <t>Greenwood</t>
  </si>
  <si>
    <t>Ireybamill</t>
  </si>
  <si>
    <t>Bamigboye</t>
  </si>
  <si>
    <t xml:space="preserve">Bethan </t>
  </si>
  <si>
    <t>Murtagh</t>
  </si>
  <si>
    <t>Katy</t>
  </si>
  <si>
    <t>Wylder</t>
  </si>
  <si>
    <t>Busby</t>
  </si>
  <si>
    <t>Jo</t>
  </si>
  <si>
    <t>Heathcote</t>
  </si>
  <si>
    <t>Logan</t>
  </si>
  <si>
    <t xml:space="preserve">Melissa </t>
  </si>
  <si>
    <t>Tara</t>
  </si>
  <si>
    <t>Simpson-Sullivan</t>
  </si>
  <si>
    <t>Abigal</t>
  </si>
  <si>
    <t>Gallagher</t>
  </si>
  <si>
    <t>Catlin</t>
  </si>
  <si>
    <t xml:space="preserve">Francesca </t>
  </si>
  <si>
    <t>Cooke</t>
  </si>
  <si>
    <t xml:space="preserve">Megan </t>
  </si>
  <si>
    <t xml:space="preserve">Beau </t>
  </si>
  <si>
    <t>Smyth</t>
  </si>
  <si>
    <t>Sally</t>
  </si>
  <si>
    <t xml:space="preserve">Lauren </t>
  </si>
  <si>
    <t xml:space="preserve">Emily </t>
  </si>
  <si>
    <t>Carruthers</t>
  </si>
  <si>
    <t>Rosie</t>
  </si>
  <si>
    <t>Woodhams</t>
  </si>
  <si>
    <t>Throwe</t>
  </si>
  <si>
    <t>Tiffany</t>
  </si>
  <si>
    <t>Penfold</t>
  </si>
  <si>
    <t>O'Neill</t>
  </si>
  <si>
    <t xml:space="preserve">Grace </t>
  </si>
  <si>
    <t>Dale</t>
  </si>
  <si>
    <t>Turner</t>
  </si>
  <si>
    <t>St/chase</t>
  </si>
  <si>
    <t>6.12.82</t>
  </si>
  <si>
    <t>Blyth</t>
  </si>
  <si>
    <t>4=</t>
  </si>
  <si>
    <t>Darbishire</t>
  </si>
  <si>
    <t>Esma</t>
  </si>
  <si>
    <t>Howard</t>
  </si>
  <si>
    <t xml:space="preserve">Time </t>
  </si>
  <si>
    <t>Evie</t>
  </si>
  <si>
    <t>Dlsorly</t>
  </si>
  <si>
    <t>Beth</t>
  </si>
  <si>
    <t>2=</t>
  </si>
  <si>
    <t>Tyler</t>
  </si>
  <si>
    <t>lawson</t>
  </si>
  <si>
    <t>Easteugh</t>
  </si>
  <si>
    <t>Irving</t>
  </si>
  <si>
    <t>Cleugh</t>
  </si>
  <si>
    <t xml:space="preserve"> Jonn</t>
  </si>
  <si>
    <t>Ridwan</t>
  </si>
  <si>
    <t>Bed</t>
  </si>
  <si>
    <t xml:space="preserve"> Imiela</t>
  </si>
  <si>
    <t>Jailir</t>
  </si>
  <si>
    <t>Paterson</t>
  </si>
  <si>
    <t xml:space="preserve">Daniel </t>
  </si>
  <si>
    <t>Avery-McAleese</t>
  </si>
  <si>
    <t xml:space="preserve"> Hall</t>
  </si>
  <si>
    <t>Dobson</t>
  </si>
  <si>
    <t xml:space="preserve">Evan </t>
  </si>
  <si>
    <t xml:space="preserve"> Lawther</t>
  </si>
  <si>
    <t>Kieron</t>
  </si>
  <si>
    <t>Wheeler</t>
  </si>
  <si>
    <t xml:space="preserve">Aaron </t>
  </si>
  <si>
    <t>Lillistone</t>
  </si>
  <si>
    <t xml:space="preserve">Isaac </t>
  </si>
  <si>
    <t xml:space="preserve"> Ryans</t>
  </si>
  <si>
    <t xml:space="preserve"> Lumb</t>
  </si>
  <si>
    <t xml:space="preserve"> Hutton</t>
  </si>
  <si>
    <t>Matt</t>
  </si>
  <si>
    <t xml:space="preserve"> Ward</t>
  </si>
  <si>
    <t xml:space="preserve"> Halpin</t>
  </si>
  <si>
    <t xml:space="preserve">Nicholas </t>
  </si>
  <si>
    <t xml:space="preserve"> Ingram</t>
  </si>
  <si>
    <t>Appleby</t>
  </si>
  <si>
    <t>McAllister</t>
  </si>
  <si>
    <t xml:space="preserve"> Hunt</t>
  </si>
  <si>
    <t xml:space="preserve">Ryan </t>
  </si>
  <si>
    <t>Emerson</t>
  </si>
  <si>
    <t>Be</t>
  </si>
  <si>
    <t>Webster</t>
  </si>
  <si>
    <t>Beveridge</t>
  </si>
  <si>
    <t>Chazz</t>
  </si>
  <si>
    <t xml:space="preserve">Loure </t>
  </si>
  <si>
    <t>Groark</t>
  </si>
  <si>
    <t xml:space="preserve">Oliver </t>
  </si>
  <si>
    <t>Bowden</t>
  </si>
  <si>
    <t xml:space="preserve"> Bowden</t>
  </si>
  <si>
    <t xml:space="preserve">Luke </t>
  </si>
  <si>
    <t xml:space="preserve"> Carroll</t>
  </si>
  <si>
    <t>Jonny</t>
  </si>
  <si>
    <t xml:space="preserve"> Langley</t>
  </si>
  <si>
    <t>Stacy</t>
  </si>
  <si>
    <t>Cemeron</t>
  </si>
  <si>
    <t>Phillippa</t>
  </si>
  <si>
    <t xml:space="preserve">Mia </t>
  </si>
  <si>
    <t xml:space="preserve"> Liddell</t>
  </si>
  <si>
    <t xml:space="preserve">Daisy </t>
  </si>
  <si>
    <t xml:space="preserve"> Purcivel</t>
  </si>
  <si>
    <t xml:space="preserve">Leah </t>
  </si>
  <si>
    <t xml:space="preserve"> Rutherford</t>
  </si>
  <si>
    <t xml:space="preserve">Jennifer </t>
  </si>
  <si>
    <t xml:space="preserve">Anna </t>
  </si>
  <si>
    <t>Chong</t>
  </si>
  <si>
    <t xml:space="preserve">Nicole </t>
  </si>
  <si>
    <t xml:space="preserve">Rosie </t>
  </si>
  <si>
    <t>Hilditch</t>
  </si>
  <si>
    <t xml:space="preserve">Libby </t>
  </si>
  <si>
    <t>Fish</t>
  </si>
  <si>
    <t xml:space="preserve">Literty </t>
  </si>
  <si>
    <t>Hellyr</t>
  </si>
  <si>
    <t xml:space="preserve">Sophia </t>
  </si>
  <si>
    <t>Maycroft</t>
  </si>
  <si>
    <t xml:space="preserve">Helen </t>
  </si>
  <si>
    <t>McGlone</t>
  </si>
  <si>
    <t>Kozi</t>
  </si>
  <si>
    <t>Ivora</t>
  </si>
  <si>
    <t xml:space="preserve">Hallie </t>
  </si>
  <si>
    <t>Knox</t>
  </si>
  <si>
    <t xml:space="preserve">Molly </t>
  </si>
  <si>
    <t xml:space="preserve"> Elliott</t>
  </si>
  <si>
    <t xml:space="preserve">Georgie </t>
  </si>
  <si>
    <t xml:space="preserve"> Rhodes</t>
  </si>
  <si>
    <t>Amee</t>
  </si>
  <si>
    <t xml:space="preserve">Eve </t>
  </si>
  <si>
    <t>Purcivel</t>
  </si>
  <si>
    <t xml:space="preserve">Beth </t>
  </si>
  <si>
    <t>Parody</t>
  </si>
  <si>
    <t>Roberta</t>
  </si>
  <si>
    <t xml:space="preserve"> Murphy</t>
  </si>
  <si>
    <t>Carlow</t>
  </si>
  <si>
    <t xml:space="preserve">Jessica </t>
  </si>
  <si>
    <t>Onyebuchi</t>
  </si>
  <si>
    <t xml:space="preserve">Catherine </t>
  </si>
  <si>
    <t xml:space="preserve">India </t>
  </si>
  <si>
    <t xml:space="preserve">Lily </t>
  </si>
  <si>
    <t xml:space="preserve"> Hardie</t>
  </si>
  <si>
    <t xml:space="preserve">Jasmin </t>
  </si>
  <si>
    <t xml:space="preserve">Abbi </t>
  </si>
  <si>
    <t>Pearse</t>
  </si>
  <si>
    <t xml:space="preserve"> Robinson</t>
  </si>
  <si>
    <t>Stephanie</t>
  </si>
  <si>
    <t xml:space="preserve"> Welsh</t>
  </si>
  <si>
    <t xml:space="preserve"> Murray</t>
  </si>
  <si>
    <t>Corless</t>
  </si>
  <si>
    <t xml:space="preserve">Rebecca </t>
  </si>
  <si>
    <t>Georgie</t>
  </si>
  <si>
    <t>Rhodes</t>
  </si>
  <si>
    <t>Alisha</t>
  </si>
  <si>
    <t xml:space="preserve"> Smith</t>
  </si>
  <si>
    <t xml:space="preserve"> Quinn</t>
  </si>
  <si>
    <t>McIlaney</t>
  </si>
  <si>
    <t>Teggan</t>
  </si>
  <si>
    <t xml:space="preserve"> Hewitt</t>
  </si>
  <si>
    <t>Kate</t>
  </si>
  <si>
    <t>Hand</t>
  </si>
  <si>
    <t>Dredge</t>
  </si>
  <si>
    <t>2000m</t>
  </si>
  <si>
    <t xml:space="preserve">Andrea </t>
  </si>
  <si>
    <t>Greaves</t>
  </si>
  <si>
    <t>Lilly</t>
  </si>
  <si>
    <t>Andrea</t>
  </si>
  <si>
    <t>Robertson</t>
  </si>
  <si>
    <t>Laura Dayson</t>
  </si>
  <si>
    <t>Tegan Hewitt</t>
  </si>
  <si>
    <t>Sophia</t>
  </si>
  <si>
    <t>2.00.64</t>
  </si>
  <si>
    <t>Palmer</t>
  </si>
  <si>
    <t>Goergia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</si>
</sst>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Fill="1" applyBorder="1"/>
    <xf numFmtId="0" fontId="0" fillId="2" borderId="0" xfId="0" applyFill="1"/>
    <xf numFmtId="0" fontId="3" fillId="0" borderId="1" xfId="0" applyFont="1" applyBorder="1"/>
    <xf numFmtId="0" fontId="6" fillId="0" borderId="1" xfId="0" applyFont="1" applyBorder="1"/>
    <xf numFmtId="0" fontId="0" fillId="0" borderId="0" xfId="0" applyFill="1"/>
    <xf numFmtId="0" fontId="0" fillId="0" borderId="0" xfId="0" applyBorder="1"/>
    <xf numFmtId="0" fontId="5" fillId="2" borderId="0" xfId="0" applyFont="1" applyFill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3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3" borderId="1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2" fontId="0" fillId="0" borderId="1" xfId="0" applyNumberFormat="1" applyBorder="1"/>
    <xf numFmtId="2" fontId="0" fillId="0" borderId="2" xfId="0" applyNumberFormat="1" applyBorder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10" fillId="0" borderId="0" xfId="0" applyFont="1" applyFill="1"/>
    <xf numFmtId="0" fontId="10" fillId="0" borderId="0" xfId="0" applyFont="1"/>
    <xf numFmtId="0" fontId="0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Font="1"/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6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Border="1"/>
    <xf numFmtId="2" fontId="5" fillId="6" borderId="1" xfId="0" applyNumberFormat="1" applyFont="1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12" xfId="0" applyFill="1" applyBorder="1"/>
    <xf numFmtId="2" fontId="0" fillId="0" borderId="1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/>
    <xf numFmtId="0" fontId="1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5" xfId="0" applyFill="1" applyBorder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23" fillId="0" borderId="0" xfId="0" applyFont="1" applyFill="1" applyBorder="1"/>
    <xf numFmtId="0" fontId="23" fillId="0" borderId="1" xfId="0" applyFont="1" applyFill="1" applyBorder="1"/>
    <xf numFmtId="0" fontId="12" fillId="0" borderId="1" xfId="0" applyFont="1" applyFill="1" applyBorder="1"/>
    <xf numFmtId="0" fontId="0" fillId="0" borderId="4" xfId="0" applyFill="1" applyBorder="1" applyAlignment="1">
      <alignment horizontal="center"/>
    </xf>
    <xf numFmtId="0" fontId="12" fillId="4" borderId="1" xfId="0" applyFont="1" applyFill="1" applyBorder="1"/>
    <xf numFmtId="0" fontId="23" fillId="9" borderId="1" xfId="0" applyFont="1" applyFill="1" applyBorder="1"/>
    <xf numFmtId="0" fontId="23" fillId="9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center"/>
    </xf>
    <xf numFmtId="0" fontId="12" fillId="9" borderId="1" xfId="0" applyFont="1" applyFill="1" applyBorder="1"/>
    <xf numFmtId="0" fontId="3" fillId="9" borderId="1" xfId="0" applyFont="1" applyFill="1" applyBorder="1"/>
    <xf numFmtId="0" fontId="12" fillId="4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4" borderId="1" xfId="0" applyFill="1" applyBorder="1"/>
    <xf numFmtId="2" fontId="0" fillId="5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8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2" fontId="12" fillId="4" borderId="1" xfId="0" applyNumberFormat="1" applyFont="1" applyFill="1" applyBorder="1"/>
    <xf numFmtId="0" fontId="0" fillId="6" borderId="1" xfId="0" applyFill="1" applyBorder="1"/>
    <xf numFmtId="2" fontId="0" fillId="6" borderId="1" xfId="0" applyNumberFormat="1" applyFill="1" applyBorder="1"/>
    <xf numFmtId="2" fontId="0" fillId="6" borderId="1" xfId="0" applyNumberFormat="1" applyFill="1" applyBorder="1" applyAlignment="1">
      <alignment horizontal="right"/>
    </xf>
    <xf numFmtId="4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1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66675</xdr:rowOff>
    </xdr:from>
    <xdr:to>
      <xdr:col>8</xdr:col>
      <xdr:colOff>447675</xdr:colOff>
      <xdr:row>3</xdr:row>
      <xdr:rowOff>0</xdr:rowOff>
    </xdr:to>
    <xdr:grpSp>
      <xdr:nvGrpSpPr>
        <xdr:cNvPr id="6" name="Group 5"/>
        <xdr:cNvGrpSpPr/>
      </xdr:nvGrpSpPr>
      <xdr:grpSpPr>
        <a:xfrm>
          <a:off x="4295775" y="257175"/>
          <a:ext cx="4867275" cy="314325"/>
          <a:chOff x="2438400" y="190500"/>
          <a:chExt cx="5133975" cy="762000"/>
        </a:xfrm>
      </xdr:grpSpPr>
      <xdr:pic>
        <xdr:nvPicPr>
          <xdr:cNvPr id="7" name="Picture 6" descr="Badge (Jpeg)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438400" y="200025"/>
            <a:ext cx="800100" cy="742950"/>
          </a:xfrm>
          <a:prstGeom prst="rect">
            <a:avLst/>
          </a:prstGeom>
          <a:noFill/>
        </xdr:spPr>
      </xdr:pic>
      <xdr:pic>
        <xdr:nvPicPr>
          <xdr:cNvPr id="8" name="Picture 7" descr="600px-Flag_of_Northumberlan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00450" y="285750"/>
            <a:ext cx="952500" cy="666750"/>
          </a:xfrm>
          <a:prstGeom prst="rect">
            <a:avLst/>
          </a:prstGeom>
          <a:noFill/>
        </xdr:spPr>
      </xdr:pic>
      <xdr:pic>
        <xdr:nvPicPr>
          <xdr:cNvPr id="9" name="Picture 8" descr="89a66f989251b02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095875" y="228600"/>
            <a:ext cx="1028700" cy="676275"/>
          </a:xfrm>
          <a:prstGeom prst="rect">
            <a:avLst/>
          </a:prstGeom>
          <a:noFill/>
        </xdr:spPr>
      </xdr:pic>
      <xdr:pic>
        <xdr:nvPicPr>
          <xdr:cNvPr id="10" name="Picture 9" descr="cleveland badg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6667500" y="190500"/>
            <a:ext cx="904875" cy="74295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21.140625" customWidth="1"/>
    <col min="2" max="2" width="17.85546875" customWidth="1"/>
    <col min="3" max="3" width="17.5703125" customWidth="1"/>
    <col min="4" max="4" width="22.85546875" customWidth="1"/>
    <col min="5" max="5" width="17.5703125" bestFit="1" customWidth="1"/>
    <col min="6" max="7" width="11.28515625" bestFit="1" customWidth="1"/>
    <col min="8" max="8" width="11.140625" customWidth="1"/>
    <col min="9" max="9" width="11.28515625" customWidth="1"/>
    <col min="10" max="10" width="13.140625" customWidth="1"/>
    <col min="11" max="11" width="5.5703125" bestFit="1" customWidth="1"/>
    <col min="12" max="12" width="7.42578125" bestFit="1" customWidth="1"/>
  </cols>
  <sheetData>
    <row r="1" spans="1:10" ht="15" customHeight="1" x14ac:dyDescent="0.25">
      <c r="A1" s="146" t="s">
        <v>68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 ht="45.75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 x14ac:dyDescent="0.25">
      <c r="H5" s="145" t="s">
        <v>56</v>
      </c>
      <c r="I5" s="145"/>
      <c r="J5" s="145"/>
    </row>
    <row r="6" spans="1:10" x14ac:dyDescent="0.25">
      <c r="A6" s="15" t="s">
        <v>54</v>
      </c>
      <c r="B6" s="15" t="s">
        <v>22</v>
      </c>
      <c r="C6" s="15" t="s">
        <v>28</v>
      </c>
      <c r="D6" s="15" t="s">
        <v>57</v>
      </c>
      <c r="E6" s="15" t="s">
        <v>58</v>
      </c>
      <c r="F6" s="15" t="s">
        <v>59</v>
      </c>
      <c r="G6" s="15" t="s">
        <v>60</v>
      </c>
      <c r="H6" s="15" t="s">
        <v>61</v>
      </c>
      <c r="I6" s="15" t="s">
        <v>62</v>
      </c>
      <c r="J6" s="15" t="s">
        <v>63</v>
      </c>
    </row>
    <row r="7" spans="1:10" x14ac:dyDescent="0.25">
      <c r="A7" s="16" t="s">
        <v>64</v>
      </c>
      <c r="B7" s="17">
        <f>Boys!H100</f>
        <v>82</v>
      </c>
      <c r="C7" s="17">
        <f ca="1">Girls!H102</f>
        <v>90</v>
      </c>
      <c r="D7" s="17">
        <f>Boys!X100</f>
        <v>115</v>
      </c>
      <c r="E7" s="17">
        <f ca="1">Girls!Y101</f>
        <v>103</v>
      </c>
      <c r="F7" s="17">
        <f>Boys!AN100</f>
        <v>16</v>
      </c>
      <c r="G7" s="17">
        <f>Girls!AP101</f>
        <v>0</v>
      </c>
      <c r="H7" s="17">
        <f>B7+D7</f>
        <v>197</v>
      </c>
      <c r="I7" s="17">
        <f ca="1">C7+E7</f>
        <v>193</v>
      </c>
      <c r="J7" s="4">
        <f ca="1">H7+I7</f>
        <v>390</v>
      </c>
    </row>
    <row r="8" spans="1:10" x14ac:dyDescent="0.25">
      <c r="A8" s="16" t="s">
        <v>65</v>
      </c>
      <c r="B8" s="17">
        <f>Boys!H101</f>
        <v>121</v>
      </c>
      <c r="C8" s="17">
        <f ca="1">Girls!H103</f>
        <v>79</v>
      </c>
      <c r="D8" s="116">
        <f>Boys!X101</f>
        <v>126</v>
      </c>
      <c r="E8" s="116">
        <f ca="1">Girls!Y102</f>
        <v>141</v>
      </c>
      <c r="F8" s="116">
        <f>Boys!AN101</f>
        <v>25</v>
      </c>
      <c r="G8" s="17">
        <f>Girls!AP102</f>
        <v>8</v>
      </c>
      <c r="H8" s="17">
        <f t="shared" ref="H8:H10" si="0">B8+D8</f>
        <v>247</v>
      </c>
      <c r="I8" s="17">
        <f t="shared" ref="I8:I10" ca="1" si="1">C8+E8</f>
        <v>220</v>
      </c>
      <c r="J8" s="4">
        <f t="shared" ref="J8:J10" ca="1" si="2">H8+I8</f>
        <v>467</v>
      </c>
    </row>
    <row r="9" spans="1:10" x14ac:dyDescent="0.25">
      <c r="A9" s="16" t="s">
        <v>66</v>
      </c>
      <c r="B9" s="17">
        <f>Boys!H102</f>
        <v>116</v>
      </c>
      <c r="C9" s="17">
        <f ca="1">Girls!H104</f>
        <v>99</v>
      </c>
      <c r="D9" s="116">
        <f>Boys!X102</f>
        <v>140</v>
      </c>
      <c r="E9" s="116">
        <f ca="1">Girls!Y103</f>
        <v>132</v>
      </c>
      <c r="F9" s="116">
        <f>Boys!AN102</f>
        <v>65</v>
      </c>
      <c r="G9" s="17">
        <f>Girls!AP103</f>
        <v>70</v>
      </c>
      <c r="H9" s="17">
        <f t="shared" si="0"/>
        <v>256</v>
      </c>
      <c r="I9" s="17">
        <f t="shared" ca="1" si="1"/>
        <v>231</v>
      </c>
      <c r="J9" s="4">
        <f t="shared" ca="1" si="2"/>
        <v>487</v>
      </c>
    </row>
    <row r="10" spans="1:10" ht="15.75" thickBot="1" x14ac:dyDescent="0.3">
      <c r="A10" s="16" t="s">
        <v>67</v>
      </c>
      <c r="B10" s="17">
        <f>Boys!H103</f>
        <v>134</v>
      </c>
      <c r="C10" s="17">
        <f ca="1">Girls!H105</f>
        <v>131</v>
      </c>
      <c r="D10" s="116">
        <f>Boys!X103</f>
        <v>149</v>
      </c>
      <c r="E10" s="116">
        <f ca="1">Girls!Y104</f>
        <v>158</v>
      </c>
      <c r="F10" s="117">
        <f>Boys!AN103</f>
        <v>26</v>
      </c>
      <c r="G10" s="42">
        <f>Girls!AP104</f>
        <v>23</v>
      </c>
      <c r="H10" s="17">
        <f t="shared" si="0"/>
        <v>283</v>
      </c>
      <c r="I10" s="17">
        <f t="shared" ca="1" si="1"/>
        <v>289</v>
      </c>
      <c r="J10" s="4">
        <f t="shared" ca="1" si="2"/>
        <v>572</v>
      </c>
    </row>
    <row r="11" spans="1:10" ht="24" thickBot="1" x14ac:dyDescent="0.4">
      <c r="A11" s="2"/>
      <c r="B11" s="3"/>
      <c r="C11" s="2"/>
      <c r="D11" s="2"/>
      <c r="F11" s="147" t="s">
        <v>172</v>
      </c>
      <c r="G11" s="148"/>
    </row>
    <row r="12" spans="1:10" ht="23.25" x14ac:dyDescent="0.35">
      <c r="A12" s="2"/>
      <c r="B12" s="3"/>
      <c r="C12" s="2"/>
      <c r="D12" s="2"/>
    </row>
    <row r="13" spans="1:10" ht="23.25" x14ac:dyDescent="0.35">
      <c r="A13" s="2"/>
      <c r="B13" s="2"/>
      <c r="C13" s="2"/>
      <c r="D13" s="2"/>
    </row>
    <row r="14" spans="1:10" ht="23.25" x14ac:dyDescent="0.35">
      <c r="A14" s="2"/>
      <c r="B14" s="3"/>
      <c r="C14" s="2"/>
      <c r="D14" s="2"/>
    </row>
    <row r="15" spans="1:10" ht="23.25" x14ac:dyDescent="0.35">
      <c r="A15" s="2"/>
      <c r="B15" s="3"/>
      <c r="C15" s="2"/>
      <c r="D15" s="2"/>
    </row>
    <row r="16" spans="1:10" ht="23.25" x14ac:dyDescent="0.35">
      <c r="A16" s="2"/>
      <c r="B16" s="3"/>
      <c r="C16" s="2"/>
      <c r="D16" s="2"/>
    </row>
    <row r="17" spans="1:4" ht="23.25" x14ac:dyDescent="0.35">
      <c r="A17" s="2"/>
      <c r="B17" s="3"/>
      <c r="C17" s="2"/>
      <c r="D17" s="2"/>
    </row>
    <row r="18" spans="1:4" ht="23.25" x14ac:dyDescent="0.35">
      <c r="A18" s="2"/>
      <c r="B18" s="2"/>
      <c r="C18" s="2"/>
      <c r="D18" s="2"/>
    </row>
    <row r="19" spans="1:4" ht="23.25" x14ac:dyDescent="0.35">
      <c r="A19" s="2"/>
      <c r="B19" s="3"/>
      <c r="C19" s="2"/>
      <c r="D19" s="2"/>
    </row>
    <row r="20" spans="1:4" ht="23.25" x14ac:dyDescent="0.35">
      <c r="A20" s="2"/>
      <c r="B20" s="3"/>
      <c r="C20" s="2"/>
      <c r="D20" s="2"/>
    </row>
    <row r="21" spans="1:4" ht="23.25" x14ac:dyDescent="0.35">
      <c r="A21" s="2"/>
      <c r="B21" s="3"/>
      <c r="C21" s="2"/>
      <c r="D21" s="2"/>
    </row>
    <row r="22" spans="1:4" ht="23.25" x14ac:dyDescent="0.35">
      <c r="A22" s="2"/>
      <c r="B22" s="3"/>
      <c r="C22" s="2"/>
      <c r="D22" s="2"/>
    </row>
    <row r="23" spans="1:4" ht="23.25" x14ac:dyDescent="0.35">
      <c r="A23" s="2"/>
      <c r="B23" s="2"/>
      <c r="C23" s="2"/>
      <c r="D23" s="2"/>
    </row>
    <row r="24" spans="1:4" ht="23.25" x14ac:dyDescent="0.35">
      <c r="A24" s="2"/>
      <c r="B24" s="3"/>
      <c r="C24" s="2"/>
      <c r="D24" s="2"/>
    </row>
    <row r="25" spans="1:4" ht="23.25" x14ac:dyDescent="0.35">
      <c r="A25" s="2"/>
      <c r="B25" s="3"/>
      <c r="C25" s="2"/>
      <c r="D25" s="2"/>
    </row>
    <row r="26" spans="1:4" ht="23.25" x14ac:dyDescent="0.35">
      <c r="A26" s="2"/>
      <c r="B26" s="3"/>
      <c r="C26" s="2"/>
      <c r="D26" s="2"/>
    </row>
    <row r="27" spans="1:4" ht="23.25" x14ac:dyDescent="0.35">
      <c r="A27" s="2"/>
      <c r="B27" s="3"/>
      <c r="C27" s="2"/>
      <c r="D27" s="2"/>
    </row>
    <row r="28" spans="1:4" ht="23.25" x14ac:dyDescent="0.35">
      <c r="A28" s="2"/>
      <c r="B28" s="2"/>
      <c r="C28" s="2"/>
      <c r="D28" s="2"/>
    </row>
    <row r="29" spans="1:4" ht="23.25" x14ac:dyDescent="0.35">
      <c r="A29" s="2"/>
      <c r="B29" s="3"/>
      <c r="C29" s="2"/>
      <c r="D29" s="2"/>
    </row>
    <row r="30" spans="1:4" ht="23.25" x14ac:dyDescent="0.35">
      <c r="A30" s="2"/>
      <c r="B30" s="3"/>
      <c r="C30" s="2"/>
      <c r="D30" s="2"/>
    </row>
    <row r="31" spans="1:4" ht="23.25" x14ac:dyDescent="0.35">
      <c r="A31" s="2"/>
      <c r="B31" s="3"/>
      <c r="C31" s="2"/>
      <c r="D31" s="2"/>
    </row>
    <row r="32" spans="1:4" ht="23.25" x14ac:dyDescent="0.35">
      <c r="A32" s="2"/>
      <c r="B32" s="3"/>
      <c r="C32" s="2"/>
      <c r="D32" s="2"/>
    </row>
    <row r="33" spans="1:4" ht="23.25" x14ac:dyDescent="0.35">
      <c r="A33" s="2"/>
      <c r="B33" s="2"/>
      <c r="C33" s="2"/>
      <c r="D33" s="2"/>
    </row>
    <row r="34" spans="1:4" ht="23.25" x14ac:dyDescent="0.35">
      <c r="A34" s="2"/>
      <c r="B34" s="3"/>
      <c r="C34" s="2"/>
      <c r="D34" s="2"/>
    </row>
    <row r="35" spans="1:4" ht="23.25" x14ac:dyDescent="0.35">
      <c r="A35" s="2"/>
    </row>
    <row r="36" spans="1:4" ht="23.25" x14ac:dyDescent="0.35">
      <c r="A36" s="2"/>
    </row>
    <row r="37" spans="1:4" ht="23.25" x14ac:dyDescent="0.35">
      <c r="A37" s="2"/>
    </row>
    <row r="38" spans="1:4" ht="23.25" x14ac:dyDescent="0.35">
      <c r="A38" s="2"/>
    </row>
    <row r="39" spans="1:4" ht="23.25" x14ac:dyDescent="0.35">
      <c r="A39" s="1"/>
      <c r="B39" s="1"/>
      <c r="C39" s="1"/>
      <c r="D39" s="2"/>
    </row>
    <row r="40" spans="1:4" ht="23.25" x14ac:dyDescent="0.35">
      <c r="A40" s="1"/>
      <c r="B40" s="1"/>
      <c r="C40" s="1"/>
      <c r="D40" s="2"/>
    </row>
    <row r="41" spans="1:4" ht="23.25" x14ac:dyDescent="0.35">
      <c r="D41" s="2"/>
    </row>
    <row r="42" spans="1:4" ht="23.25" x14ac:dyDescent="0.35">
      <c r="D42" s="2"/>
    </row>
    <row r="43" spans="1:4" ht="23.25" x14ac:dyDescent="0.35">
      <c r="D43" s="2"/>
    </row>
    <row r="44" spans="1:4" ht="23.25" x14ac:dyDescent="0.35">
      <c r="D44" s="2"/>
    </row>
    <row r="45" spans="1:4" ht="23.25" x14ac:dyDescent="0.35">
      <c r="D45" s="2"/>
    </row>
    <row r="46" spans="1:4" ht="23.25" x14ac:dyDescent="0.35">
      <c r="D46" s="2"/>
    </row>
    <row r="47" spans="1:4" ht="23.25" x14ac:dyDescent="0.35">
      <c r="D47" s="2"/>
    </row>
    <row r="48" spans="1:4" ht="23.25" x14ac:dyDescent="0.35">
      <c r="D48" s="2"/>
    </row>
    <row r="49" spans="4:4" ht="23.25" x14ac:dyDescent="0.35">
      <c r="D49" s="2"/>
    </row>
    <row r="50" spans="4:4" ht="23.25" x14ac:dyDescent="0.35">
      <c r="D50" s="2"/>
    </row>
    <row r="51" spans="4:4" ht="23.25" x14ac:dyDescent="0.35">
      <c r="D51" s="2"/>
    </row>
    <row r="52" spans="4:4" ht="23.25" x14ac:dyDescent="0.35">
      <c r="D52" s="2"/>
    </row>
    <row r="53" spans="4:4" ht="23.25" x14ac:dyDescent="0.35">
      <c r="D53" s="1"/>
    </row>
    <row r="54" spans="4:4" ht="23.25" x14ac:dyDescent="0.35">
      <c r="D54" s="1"/>
    </row>
    <row r="55" spans="4:4" ht="23.25" x14ac:dyDescent="0.35">
      <c r="D55" s="1"/>
    </row>
  </sheetData>
  <mergeCells count="3">
    <mergeCell ref="H5:J5"/>
    <mergeCell ref="A1:J4"/>
    <mergeCell ref="F11:G11"/>
  </mergeCells>
  <conditionalFormatting sqref="J7:J10">
    <cfRule type="cellIs" dxfId="109" priority="10" operator="equal">
      <formula>LARGE(J$7:J$10,3)</formula>
    </cfRule>
    <cfRule type="cellIs" dxfId="108" priority="11" operator="equal">
      <formula>LARGE($J$7:$J$10,2)</formula>
    </cfRule>
    <cfRule type="cellIs" dxfId="107" priority="12" operator="equal">
      <formula>LARGE(J$7:J$10,1)</formula>
    </cfRule>
  </conditionalFormatting>
  <conditionalFormatting sqref="H7:H10">
    <cfRule type="cellIs" dxfId="106" priority="22" operator="equal">
      <formula>LARGE($H$7:$H$10,3)</formula>
    </cfRule>
    <cfRule type="cellIs" dxfId="105" priority="23" operator="equal">
      <formula>LARGE(H$7:H$10,2)</formula>
    </cfRule>
    <cfRule type="cellIs" dxfId="104" priority="24" operator="equal">
      <formula>LARGE(H$7:H$10,1)</formula>
    </cfRule>
  </conditionalFormatting>
  <conditionalFormatting sqref="I7:I10">
    <cfRule type="cellIs" dxfId="103" priority="34" operator="equal">
      <formula>LARGE($I$7:$I$10,3)</formula>
    </cfRule>
    <cfRule type="cellIs" dxfId="102" priority="35" operator="equal">
      <formula>LARGE($I$7:$I$10,2)</formula>
    </cfRule>
    <cfRule type="cellIs" dxfId="101" priority="36" operator="equal">
      <formula>LARGE($I$7:$I$10,1)</formula>
    </cfRule>
  </conditionalFormatting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zoomScaleNormal="100" workbookViewId="0"/>
  </sheetViews>
  <sheetFormatPr defaultRowHeight="15" x14ac:dyDescent="0.25"/>
  <cols>
    <col min="1" max="1" width="3.28515625" customWidth="1"/>
    <col min="2" max="2" width="3.28515625" style="41" customWidth="1"/>
    <col min="3" max="3" width="2.28515625" bestFit="1" customWidth="1"/>
    <col min="4" max="4" width="8.85546875" bestFit="1" customWidth="1"/>
    <col min="5" max="5" width="12" customWidth="1"/>
    <col min="6" max="6" width="14.28515625" bestFit="1" customWidth="1"/>
    <col min="7" max="7" width="16.5703125" customWidth="1"/>
    <col min="8" max="8" width="15.5703125" bestFit="1" customWidth="1"/>
    <col min="9" max="9" width="3.85546875" style="41" customWidth="1"/>
    <col min="10" max="10" width="2.28515625" bestFit="1" customWidth="1"/>
    <col min="11" max="11" width="8.85546875" bestFit="1" customWidth="1"/>
    <col min="12" max="13" width="9.85546875" bestFit="1" customWidth="1"/>
    <col min="14" max="14" width="16.7109375" customWidth="1"/>
    <col min="15" max="15" width="15.5703125" bestFit="1" customWidth="1"/>
    <col min="16" max="16" width="2.140625" customWidth="1"/>
    <col min="17" max="17" width="31.85546875" style="10" customWidth="1"/>
    <col min="18" max="18" width="2.7109375" style="40" customWidth="1"/>
    <col min="19" max="19" width="2.28515625" bestFit="1" customWidth="1"/>
    <col min="20" max="20" width="8.85546875" bestFit="1" customWidth="1"/>
    <col min="21" max="21" width="17.42578125" bestFit="1" customWidth="1"/>
    <col min="22" max="22" width="15" customWidth="1"/>
    <col min="23" max="23" width="23.28515625" bestFit="1" customWidth="1"/>
    <col min="24" max="24" width="16" bestFit="1" customWidth="1"/>
    <col min="25" max="25" width="3.42578125" style="41" customWidth="1"/>
    <col min="26" max="26" width="2.28515625" bestFit="1" customWidth="1"/>
    <col min="27" max="27" width="8.85546875" bestFit="1" customWidth="1"/>
    <col min="28" max="29" width="9.85546875" bestFit="1" customWidth="1"/>
    <col min="30" max="30" width="13.5703125" bestFit="1" customWidth="1"/>
    <col min="31" max="31" width="15.5703125" bestFit="1" customWidth="1"/>
    <col min="32" max="32" width="2.5703125" customWidth="1"/>
    <col min="33" max="33" width="25.7109375" style="10" customWidth="1"/>
    <col min="34" max="34" width="2.85546875" style="40" customWidth="1"/>
    <col min="35" max="35" width="2.28515625" bestFit="1" customWidth="1"/>
    <col min="36" max="36" width="8.85546875" bestFit="1" customWidth="1"/>
    <col min="37" max="37" width="17.42578125" bestFit="1" customWidth="1"/>
    <col min="38" max="38" width="9.85546875" bestFit="1" customWidth="1"/>
    <col min="39" max="39" width="19.85546875" bestFit="1" customWidth="1"/>
    <col min="40" max="40" width="15.5703125" bestFit="1" customWidth="1"/>
    <col min="41" max="41" width="3.7109375" style="41" customWidth="1"/>
    <col min="42" max="42" width="2.28515625" bestFit="1" customWidth="1"/>
    <col min="43" max="43" width="8.85546875" bestFit="1" customWidth="1"/>
    <col min="44" max="45" width="9.85546875" bestFit="1" customWidth="1"/>
    <col min="46" max="46" width="13.5703125" bestFit="1" customWidth="1"/>
    <col min="47" max="47" width="15.5703125" bestFit="1" customWidth="1"/>
    <col min="48" max="48" width="3.42578125" customWidth="1"/>
  </cols>
  <sheetData>
    <row r="1" spans="1:48" x14ac:dyDescent="0.25">
      <c r="A1" s="7"/>
      <c r="B1" s="38"/>
      <c r="C1" s="7"/>
      <c r="D1" s="7"/>
      <c r="E1" s="7"/>
      <c r="F1" s="7"/>
      <c r="G1" s="7"/>
      <c r="H1" s="7"/>
      <c r="I1" s="38"/>
      <c r="J1" s="7"/>
      <c r="K1" s="7"/>
      <c r="L1" s="7"/>
      <c r="M1" s="7"/>
      <c r="N1" s="7"/>
      <c r="O1" s="7"/>
      <c r="P1" s="7"/>
      <c r="Q1" s="7"/>
      <c r="R1" s="38"/>
      <c r="S1" s="7"/>
      <c r="T1" s="7"/>
      <c r="U1" s="7"/>
      <c r="V1" s="7"/>
      <c r="W1" s="7"/>
      <c r="X1" s="7"/>
      <c r="Y1" s="38"/>
      <c r="Z1" s="7"/>
      <c r="AA1" s="7"/>
      <c r="AB1" s="7"/>
      <c r="AC1" s="7"/>
      <c r="AD1" s="7"/>
      <c r="AE1" s="7"/>
      <c r="AF1" s="7"/>
      <c r="AG1" s="7"/>
      <c r="AH1" s="38"/>
      <c r="AI1" s="7"/>
      <c r="AJ1" s="7"/>
      <c r="AK1" s="7"/>
      <c r="AL1" s="7"/>
      <c r="AM1" s="7"/>
      <c r="AN1" s="7"/>
      <c r="AO1" s="38"/>
      <c r="AP1" s="7"/>
      <c r="AQ1" s="7"/>
      <c r="AR1" s="7"/>
      <c r="AS1" s="7"/>
      <c r="AT1" s="7"/>
      <c r="AU1" s="7"/>
      <c r="AV1" s="7"/>
    </row>
    <row r="2" spans="1:48" ht="21" x14ac:dyDescent="0.35">
      <c r="A2" s="7"/>
      <c r="B2" s="38"/>
      <c r="C2" s="4"/>
      <c r="D2" s="4"/>
      <c r="E2" s="4"/>
      <c r="F2" s="5" t="s">
        <v>22</v>
      </c>
      <c r="G2" s="5"/>
      <c r="H2" s="9" t="s">
        <v>50</v>
      </c>
      <c r="I2" s="38"/>
      <c r="Q2" s="7"/>
      <c r="R2" s="38"/>
      <c r="S2" s="4"/>
      <c r="T2" s="4"/>
      <c r="U2" s="4"/>
      <c r="V2" s="4"/>
      <c r="W2" s="5" t="s">
        <v>23</v>
      </c>
      <c r="X2" s="9" t="s">
        <v>50</v>
      </c>
      <c r="Y2" s="38"/>
      <c r="AG2" s="7"/>
      <c r="AH2" s="38"/>
      <c r="AI2" s="4"/>
      <c r="AJ2" s="4"/>
      <c r="AK2" s="4"/>
      <c r="AL2" s="4"/>
      <c r="AM2" s="5" t="s">
        <v>25</v>
      </c>
      <c r="AN2" s="9" t="s">
        <v>50</v>
      </c>
      <c r="AO2" s="38"/>
      <c r="AV2" s="7"/>
    </row>
    <row r="3" spans="1:48" s="14" customFormat="1" x14ac:dyDescent="0.25">
      <c r="A3" s="12"/>
      <c r="B3" s="39"/>
      <c r="C3" s="13"/>
      <c r="D3" s="13"/>
      <c r="E3" s="13"/>
      <c r="F3" s="13" t="s">
        <v>1</v>
      </c>
      <c r="G3" s="13"/>
      <c r="H3" s="6" t="s">
        <v>89</v>
      </c>
      <c r="I3" s="39"/>
      <c r="J3" s="13"/>
      <c r="K3" s="13"/>
      <c r="L3" s="13"/>
      <c r="M3" s="13"/>
      <c r="N3" s="13" t="s">
        <v>2</v>
      </c>
      <c r="O3" s="6" t="s">
        <v>30</v>
      </c>
      <c r="Q3" s="12"/>
      <c r="R3" s="39"/>
      <c r="S3" s="13"/>
      <c r="T3" s="13"/>
      <c r="U3" s="13"/>
      <c r="V3" s="13"/>
      <c r="W3" s="13" t="s">
        <v>1</v>
      </c>
      <c r="X3" s="8" t="s">
        <v>37</v>
      </c>
      <c r="Y3" s="39"/>
      <c r="Z3" s="13"/>
      <c r="AA3" s="13"/>
      <c r="AB3" s="13"/>
      <c r="AC3" s="13"/>
      <c r="AD3" s="13" t="s">
        <v>2</v>
      </c>
      <c r="AE3" s="101" t="s">
        <v>559</v>
      </c>
      <c r="AG3" s="12"/>
      <c r="AH3" s="39"/>
      <c r="AI3" s="13"/>
      <c r="AJ3" s="13"/>
      <c r="AK3" s="13"/>
      <c r="AL3" s="13"/>
      <c r="AM3" s="13" t="s">
        <v>1</v>
      </c>
      <c r="AN3" s="8" t="s">
        <v>43</v>
      </c>
      <c r="AO3" s="39"/>
      <c r="AP3" s="13"/>
      <c r="AQ3" s="13"/>
      <c r="AR3" s="13"/>
      <c r="AS3" s="13"/>
      <c r="AT3" s="13" t="s">
        <v>2</v>
      </c>
      <c r="AU3" s="101" t="s">
        <v>563</v>
      </c>
      <c r="AV3" s="12"/>
    </row>
    <row r="4" spans="1:48" x14ac:dyDescent="0.25">
      <c r="A4" s="7"/>
      <c r="B4" s="38"/>
      <c r="C4" s="4"/>
      <c r="D4" s="4" t="s">
        <v>53</v>
      </c>
      <c r="E4" s="4" t="s">
        <v>51</v>
      </c>
      <c r="F4" s="4" t="s">
        <v>52</v>
      </c>
      <c r="G4" s="4" t="s">
        <v>54</v>
      </c>
      <c r="H4" s="6" t="s">
        <v>55</v>
      </c>
      <c r="I4" s="38"/>
      <c r="J4" s="4"/>
      <c r="K4" s="4" t="s">
        <v>53</v>
      </c>
      <c r="L4" s="4" t="s">
        <v>51</v>
      </c>
      <c r="M4" s="4" t="s">
        <v>52</v>
      </c>
      <c r="N4" s="4" t="s">
        <v>54</v>
      </c>
      <c r="O4" s="6" t="s">
        <v>55</v>
      </c>
      <c r="Q4" s="7"/>
      <c r="R4" s="38"/>
      <c r="S4" s="4"/>
      <c r="T4" s="4" t="s">
        <v>53</v>
      </c>
      <c r="U4" s="4" t="s">
        <v>51</v>
      </c>
      <c r="V4" s="4" t="s">
        <v>52</v>
      </c>
      <c r="W4" s="4" t="s">
        <v>54</v>
      </c>
      <c r="X4" s="6" t="s">
        <v>994</v>
      </c>
      <c r="Y4" s="38"/>
      <c r="Z4" s="4"/>
      <c r="AA4" s="4" t="s">
        <v>53</v>
      </c>
      <c r="AB4" s="4" t="s">
        <v>51</v>
      </c>
      <c r="AC4" s="4" t="s">
        <v>52</v>
      </c>
      <c r="AD4" s="4" t="s">
        <v>54</v>
      </c>
      <c r="AE4" s="6" t="s">
        <v>55</v>
      </c>
      <c r="AG4" s="7"/>
      <c r="AH4" s="38"/>
      <c r="AI4" s="4"/>
      <c r="AJ4" s="4" t="s">
        <v>53</v>
      </c>
      <c r="AK4" s="4" t="s">
        <v>51</v>
      </c>
      <c r="AL4" s="4" t="s">
        <v>52</v>
      </c>
      <c r="AM4" s="4" t="s">
        <v>54</v>
      </c>
      <c r="AN4" s="6" t="s">
        <v>55</v>
      </c>
      <c r="AO4" s="38"/>
      <c r="AP4" s="4"/>
      <c r="AQ4" s="4" t="s">
        <v>53</v>
      </c>
      <c r="AR4" s="4" t="s">
        <v>51</v>
      </c>
      <c r="AS4" s="4" t="s">
        <v>52</v>
      </c>
      <c r="AT4" s="4" t="s">
        <v>54</v>
      </c>
      <c r="AU4" s="6" t="s">
        <v>55</v>
      </c>
      <c r="AV4" s="7"/>
    </row>
    <row r="5" spans="1:48" x14ac:dyDescent="0.25">
      <c r="A5" s="7"/>
      <c r="B5" s="38">
        <v>8</v>
      </c>
      <c r="C5" s="4">
        <v>1</v>
      </c>
      <c r="D5" s="22">
        <v>59</v>
      </c>
      <c r="E5" s="4" t="str">
        <f>VLOOKUP($D5,'Boys Team Sheets'!$G$3:$K$10,2,FALSE)</f>
        <v>Lewis</v>
      </c>
      <c r="F5" s="4" t="str">
        <f>VLOOKUP($D5,'Boys Team Sheets'!$G$3:$K$10,3,FALSE)</f>
        <v>Cant</v>
      </c>
      <c r="G5" s="4" t="str">
        <f>VLOOKUP($D5,'Boys Team Sheets'!$G$3:$K$10,4,FALSE)</f>
        <v>Northumberland</v>
      </c>
      <c r="H5" s="109">
        <v>11.51</v>
      </c>
      <c r="I5" s="38">
        <v>8</v>
      </c>
      <c r="J5" s="4">
        <v>1</v>
      </c>
      <c r="K5" s="22">
        <v>59</v>
      </c>
      <c r="L5" s="4" t="str">
        <f>VLOOKUP($K5,'Boys Team Sheets'!$M$3:$Q$10,2,FALSE)</f>
        <v>Lewis</v>
      </c>
      <c r="M5" s="4" t="str">
        <f>VLOOKUP($K5,'Boys Team Sheets'!$M$3:$Q$10,3,FALSE)</f>
        <v>Cant</v>
      </c>
      <c r="N5" s="4" t="str">
        <f>VLOOKUP($K5,'Boys Team Sheets'!$M$3:$Q$10,4,FALSE)</f>
        <v>Northumberland</v>
      </c>
      <c r="O5" s="32">
        <v>23.36</v>
      </c>
      <c r="Q5" s="7"/>
      <c r="R5" s="38">
        <v>8</v>
      </c>
      <c r="S5" s="4">
        <v>1</v>
      </c>
      <c r="T5" s="22">
        <v>25</v>
      </c>
      <c r="U5" s="4" t="str">
        <f>VLOOKUP($T5,'Boys Team Sheets'!$G$39:$K$46,2,FALSE)</f>
        <v>Kyle</v>
      </c>
      <c r="V5" s="4" t="str">
        <f>VLOOKUP($T5,'Boys Team Sheets'!$G$39:$K$46,3,FALSE)</f>
        <v>Walton</v>
      </c>
      <c r="W5" s="4" t="str">
        <f>VLOOKUP($T5,'Boys Team Sheets'!$G$39:$K$46,4,FALSE)</f>
        <v>Durham</v>
      </c>
      <c r="X5" s="32">
        <v>11.36</v>
      </c>
      <c r="Y5" s="38">
        <v>8</v>
      </c>
      <c r="Z5" s="4">
        <v>1</v>
      </c>
      <c r="AA5" s="22">
        <v>25</v>
      </c>
      <c r="AB5" s="4" t="str">
        <f>VLOOKUP($AA5,'Boys Team Sheets'!$M$39:$Q$46,2,FALSE)</f>
        <v>Crawford</v>
      </c>
      <c r="AC5" s="4" t="str">
        <f>VLOOKUP($AA5,'Boys Team Sheets'!$M$39:$Q$46,3,FALSE)</f>
        <v>Crawford</v>
      </c>
      <c r="AD5" s="4" t="str">
        <f>VLOOKUP($AA5,'Boys Team Sheets'!$M$39:$Q$46,4,FALSE)</f>
        <v>Durham</v>
      </c>
      <c r="AE5" s="32">
        <v>22.7</v>
      </c>
      <c r="AG5" s="7"/>
      <c r="AH5" s="38">
        <v>8</v>
      </c>
      <c r="AI5" s="4">
        <v>1</v>
      </c>
      <c r="AJ5" s="22">
        <v>13</v>
      </c>
      <c r="AK5" s="4" t="str">
        <f>VLOOKUP($AJ5,'Boys Team Sheets'!$G$74:$K$81,2,FALSE)</f>
        <v>Melvin</v>
      </c>
      <c r="AL5" s="4" t="str">
        <f>VLOOKUP($AJ5,'Boys Team Sheets'!$G$74:$K$81,3,FALSE)</f>
        <v>Taha</v>
      </c>
      <c r="AM5" s="4" t="str">
        <f>VLOOKUP($AJ5,'Boys Team Sheets'!$G$74:$K$81,4,FALSE)</f>
        <v>Cleveland</v>
      </c>
      <c r="AN5" s="32">
        <v>11.29</v>
      </c>
      <c r="AO5" s="38">
        <v>8</v>
      </c>
      <c r="AP5" s="4">
        <v>1</v>
      </c>
      <c r="AQ5" s="22">
        <v>17</v>
      </c>
      <c r="AR5" s="4" t="str">
        <f>VLOOKUP($AQ5,'Boys Team Sheets'!$M$74:$Q$81,2,FALSE)</f>
        <v>Reeec</v>
      </c>
      <c r="AS5" s="4" t="str">
        <f>VLOOKUP($AQ5,'Boys Team Sheets'!$M$74:$Q$81,3,FALSE)</f>
        <v>Stalker</v>
      </c>
      <c r="AT5" s="4" t="str">
        <f>VLOOKUP($AQ5,'Boys Team Sheets'!$M$74:$Q$81,4,FALSE)</f>
        <v>Cumbria</v>
      </c>
      <c r="AU5" s="32">
        <v>23.11</v>
      </c>
      <c r="AV5" s="7"/>
    </row>
    <row r="6" spans="1:48" x14ac:dyDescent="0.25">
      <c r="A6" s="7"/>
      <c r="B6" s="38">
        <v>7</v>
      </c>
      <c r="C6" s="4">
        <v>2</v>
      </c>
      <c r="D6" s="22">
        <v>60</v>
      </c>
      <c r="E6" s="4" t="str">
        <f>VLOOKUP($D6,'Boys Team Sheets'!$G$3:$K$10,2,FALSE)</f>
        <v>Josh</v>
      </c>
      <c r="F6" s="4" t="str">
        <f>VLOOKUP($D6,'Boys Team Sheets'!$G$3:$K$10,3,FALSE)</f>
        <v>McKeown</v>
      </c>
      <c r="G6" s="4" t="str">
        <f>VLOOKUP($D6,'Boys Team Sheets'!$G$3:$K$10,4,FALSE)</f>
        <v>Northumberland</v>
      </c>
      <c r="H6" s="32">
        <v>11.74</v>
      </c>
      <c r="I6" s="38">
        <v>7</v>
      </c>
      <c r="J6" s="4">
        <v>2</v>
      </c>
      <c r="K6" s="22">
        <v>60</v>
      </c>
      <c r="L6" s="4" t="str">
        <f>VLOOKUP($K6,'Boys Team Sheets'!$M$3:$Q$10,2,FALSE)</f>
        <v>Josh</v>
      </c>
      <c r="M6" s="4" t="str">
        <f>VLOOKUP($K6,'Boys Team Sheets'!$M$3:$Q$10,3,FALSE)</f>
        <v>McKeown</v>
      </c>
      <c r="N6" s="4" t="str">
        <f>VLOOKUP($K6,'Boys Team Sheets'!$M$3:$Q$10,4,FALSE)</f>
        <v>Northumberland</v>
      </c>
      <c r="O6" s="32">
        <v>23.43</v>
      </c>
      <c r="Q6" s="7"/>
      <c r="R6" s="38">
        <v>7</v>
      </c>
      <c r="S6" s="4">
        <v>2</v>
      </c>
      <c r="T6" s="22">
        <v>14</v>
      </c>
      <c r="U6" s="4" t="str">
        <f>VLOOKUP($T6,'Boys Team Sheets'!$G$39:$K$46,2,FALSE)</f>
        <v>Alex</v>
      </c>
      <c r="V6" s="4" t="str">
        <f>VLOOKUP($T6,'Boys Team Sheets'!$G$39:$K$46,3,FALSE)</f>
        <v>Nixon</v>
      </c>
      <c r="W6" s="4" t="str">
        <f>VLOOKUP($T6,'Boys Team Sheets'!$G$39:$K$46,4,FALSE)</f>
        <v>Cleveland</v>
      </c>
      <c r="X6" s="32">
        <v>11.48</v>
      </c>
      <c r="Y6" s="38">
        <v>7</v>
      </c>
      <c r="Z6" s="4">
        <v>2</v>
      </c>
      <c r="AA6" s="22">
        <v>26</v>
      </c>
      <c r="AB6" s="4" t="str">
        <f>VLOOKUP($AA6,'Boys Team Sheets'!$M$39:$Q$46,2,FALSE)</f>
        <v>Errington</v>
      </c>
      <c r="AC6" s="4" t="str">
        <f>VLOOKUP($AA6,'Boys Team Sheets'!$M$39:$Q$46,3,FALSE)</f>
        <v>Errington</v>
      </c>
      <c r="AD6" s="4" t="str">
        <f>VLOOKUP($AA6,'Boys Team Sheets'!$M$39:$Q$46,4,FALSE)</f>
        <v>Durham</v>
      </c>
      <c r="AE6" s="32">
        <v>23.04</v>
      </c>
      <c r="AG6" s="7"/>
      <c r="AH6" s="38">
        <v>7</v>
      </c>
      <c r="AI6" s="4">
        <v>2</v>
      </c>
      <c r="AJ6" s="22">
        <v>25</v>
      </c>
      <c r="AK6" s="4" t="str">
        <f>VLOOKUP($AJ6,'Boys Team Sheets'!$G$74:$K$81,2,FALSE)</f>
        <v>Ryan</v>
      </c>
      <c r="AL6" s="4" t="str">
        <f>VLOOKUP($AJ6,'Boys Team Sheets'!$G$74:$K$81,3,FALSE)</f>
        <v>Stacy</v>
      </c>
      <c r="AM6" s="4" t="str">
        <f>VLOOKUP($AJ6,'Boys Team Sheets'!$G$74:$K$81,4,FALSE)</f>
        <v>Durham</v>
      </c>
      <c r="AN6" s="32">
        <v>11.52</v>
      </c>
      <c r="AO6" s="38">
        <v>7</v>
      </c>
      <c r="AP6" s="4">
        <v>2</v>
      </c>
      <c r="AQ6" s="22">
        <v>25</v>
      </c>
      <c r="AR6" s="4" t="str">
        <f>VLOOKUP($AQ6,'Boys Team Sheets'!$M$74:$Q$81,2,FALSE)</f>
        <v>Jack</v>
      </c>
      <c r="AS6" s="4" t="str">
        <f>VLOOKUP($AQ6,'Boys Team Sheets'!$M$74:$Q$81,3,FALSE)</f>
        <v>Young</v>
      </c>
      <c r="AT6" s="4" t="str">
        <f>VLOOKUP($AQ6,'Boys Team Sheets'!$M$74:$Q$81,4,FALSE)</f>
        <v>Durham</v>
      </c>
      <c r="AU6" s="32">
        <v>24.18</v>
      </c>
      <c r="AV6" s="7"/>
    </row>
    <row r="7" spans="1:48" x14ac:dyDescent="0.25">
      <c r="A7" s="7"/>
      <c r="B7" s="38">
        <v>6</v>
      </c>
      <c r="C7" s="4">
        <v>3</v>
      </c>
      <c r="D7" s="22">
        <v>17</v>
      </c>
      <c r="E7" s="4" t="str">
        <f>VLOOKUP($D7,'Boys Team Sheets'!$G$3:$K$10,2,FALSE)</f>
        <v>Ryan</v>
      </c>
      <c r="F7" s="4" t="str">
        <f>VLOOKUP($D7,'Boys Team Sheets'!$G$3:$K$10,3,FALSE)</f>
        <v>Wilson</v>
      </c>
      <c r="G7" s="4" t="str">
        <f>VLOOKUP($D7,'Boys Team Sheets'!$G$3:$K$10,4,FALSE)</f>
        <v>Cumbria</v>
      </c>
      <c r="H7" s="32">
        <v>11.89</v>
      </c>
      <c r="I7" s="38">
        <v>6</v>
      </c>
      <c r="J7" s="4">
        <v>3</v>
      </c>
      <c r="K7" s="22">
        <v>13</v>
      </c>
      <c r="L7" s="4" t="str">
        <f>VLOOKUP($K7,'Boys Team Sheets'!$M$3:$Q$10,2,FALSE)</f>
        <v>Will</v>
      </c>
      <c r="M7" s="4" t="str">
        <f>VLOOKUP($K7,'Boys Team Sheets'!$M$3:$Q$10,3,FALSE)</f>
        <v>Calvert</v>
      </c>
      <c r="N7" s="4" t="str">
        <f>VLOOKUP($K7,'Boys Team Sheets'!$M$3:$Q$10,4,FALSE)</f>
        <v>Cleveland</v>
      </c>
      <c r="O7" s="32">
        <v>23.91</v>
      </c>
      <c r="Q7" s="7"/>
      <c r="R7" s="38">
        <v>6</v>
      </c>
      <c r="S7" s="4">
        <v>3</v>
      </c>
      <c r="T7" s="22">
        <v>18</v>
      </c>
      <c r="U7" s="4" t="str">
        <f>VLOOKUP($T7,'Boys Team Sheets'!$G$39:$K$46,2,FALSE)</f>
        <v xml:space="preserve">Adam </v>
      </c>
      <c r="V7" s="4" t="str">
        <f>VLOOKUP($T7,'Boys Team Sheets'!$G$39:$K$46,3,FALSE)</f>
        <v>Willis</v>
      </c>
      <c r="W7" s="4" t="str">
        <f>VLOOKUP($T7,'Boys Team Sheets'!$G$39:$K$46,4,FALSE)</f>
        <v>Cumbria</v>
      </c>
      <c r="X7" s="32">
        <v>11.8</v>
      </c>
      <c r="Y7" s="38">
        <v>6</v>
      </c>
      <c r="Z7" s="4">
        <v>3</v>
      </c>
      <c r="AA7" s="22">
        <v>14</v>
      </c>
      <c r="AB7" s="4" t="str">
        <f>VLOOKUP($AA7,'Boys Team Sheets'!$M$39:$Q$46,2,FALSE)</f>
        <v>Ben</v>
      </c>
      <c r="AC7" s="4" t="str">
        <f>VLOOKUP($AA7,'Boys Team Sheets'!$M$39:$Q$46,3,FALSE)</f>
        <v>Holden</v>
      </c>
      <c r="AD7" s="4" t="str">
        <f>VLOOKUP($AA7,'Boys Team Sheets'!$M$39:$Q$46,4,FALSE)</f>
        <v>Cleveland</v>
      </c>
      <c r="AE7" s="32">
        <v>23.13</v>
      </c>
      <c r="AG7" s="7"/>
      <c r="AH7" s="38">
        <v>6</v>
      </c>
      <c r="AI7" s="4">
        <v>3</v>
      </c>
      <c r="AJ7" s="22">
        <v>18</v>
      </c>
      <c r="AK7" s="4" t="str">
        <f>VLOOKUP($AJ7,'Boys Team Sheets'!$G$74:$K$81,2,FALSE)</f>
        <v xml:space="preserve">Josh </v>
      </c>
      <c r="AL7" s="4" t="str">
        <f>VLOOKUP($AJ7,'Boys Team Sheets'!$G$74:$K$81,3,FALSE)</f>
        <v>Hodge</v>
      </c>
      <c r="AM7" s="4" t="str">
        <f>VLOOKUP($AJ7,'Boys Team Sheets'!$G$74:$K$81,4,FALSE)</f>
        <v>Cumbria</v>
      </c>
      <c r="AN7" s="32">
        <v>11.7</v>
      </c>
      <c r="AO7" s="38">
        <v>6</v>
      </c>
      <c r="AP7" s="4">
        <v>3</v>
      </c>
      <c r="AQ7" s="22">
        <v>26</v>
      </c>
      <c r="AR7" s="4" t="str">
        <f>VLOOKUP($AQ7,'Boys Team Sheets'!$M$74:$Q$81,2,FALSE)</f>
        <v>Luke</v>
      </c>
      <c r="AS7" s="4" t="str">
        <f>VLOOKUP($AQ7,'Boys Team Sheets'!$M$74:$Q$81,3,FALSE)</f>
        <v>Stockdale</v>
      </c>
      <c r="AT7" s="4" t="str">
        <f>VLOOKUP($AQ7,'Boys Team Sheets'!$M$74:$Q$81,4,FALSE)</f>
        <v>Durham</v>
      </c>
      <c r="AU7" s="32">
        <v>24.54</v>
      </c>
      <c r="AV7" s="7"/>
    </row>
    <row r="8" spans="1:48" x14ac:dyDescent="0.25">
      <c r="A8" s="7"/>
      <c r="B8" s="38">
        <v>5</v>
      </c>
      <c r="C8" s="4">
        <v>4</v>
      </c>
      <c r="D8" s="22">
        <v>25</v>
      </c>
      <c r="E8" s="4" t="str">
        <f>VLOOKUP($D8,'Boys Team Sheets'!$G$3:$K$10,2,FALSE)</f>
        <v>Tyler</v>
      </c>
      <c r="F8" s="4" t="str">
        <f>VLOOKUP($D8,'Boys Team Sheets'!$G$3:$K$10,3,FALSE)</f>
        <v>Thomas</v>
      </c>
      <c r="G8" s="4" t="str">
        <f>VLOOKUP($D8,'Boys Team Sheets'!$G$3:$K$10,4,FALSE)</f>
        <v>Durham</v>
      </c>
      <c r="H8" s="32">
        <v>11.89</v>
      </c>
      <c r="I8" s="38">
        <v>5</v>
      </c>
      <c r="J8" s="4">
        <v>4</v>
      </c>
      <c r="K8" s="22">
        <v>17</v>
      </c>
      <c r="L8" s="4" t="str">
        <f>VLOOKUP($K8,'Boys Team Sheets'!$M$3:$Q$10,2,FALSE)</f>
        <v>Max</v>
      </c>
      <c r="M8" s="4" t="str">
        <f>VLOOKUP($K8,'Boys Team Sheets'!$M$3:$Q$10,3,FALSE)</f>
        <v>Kelly</v>
      </c>
      <c r="N8" s="4" t="str">
        <f>VLOOKUP($K8,'Boys Team Sheets'!$M$3:$Q$10,4,FALSE)</f>
        <v>Cumbria</v>
      </c>
      <c r="O8" s="32">
        <v>24.87</v>
      </c>
      <c r="Q8" s="7"/>
      <c r="R8" s="38">
        <v>5</v>
      </c>
      <c r="S8" s="4">
        <v>4</v>
      </c>
      <c r="T8" s="22">
        <v>13</v>
      </c>
      <c r="U8" s="4" t="str">
        <f>VLOOKUP($T8,'Boys Team Sheets'!$G$39:$K$46,2,FALSE)</f>
        <v>Ben</v>
      </c>
      <c r="V8" s="4" t="str">
        <f>VLOOKUP($T8,'Boys Team Sheets'!$G$39:$K$46,3,FALSE)</f>
        <v>Holden</v>
      </c>
      <c r="W8" s="4" t="str">
        <f>VLOOKUP($T8,'Boys Team Sheets'!$G$39:$K$46,4,FALSE)</f>
        <v>Cleveland</v>
      </c>
      <c r="X8" s="32">
        <v>11.6</v>
      </c>
      <c r="Y8" s="38">
        <v>5</v>
      </c>
      <c r="Z8" s="4">
        <v>4</v>
      </c>
      <c r="AA8" s="22">
        <v>13</v>
      </c>
      <c r="AB8" s="4" t="str">
        <f>VLOOKUP($AA8,'Boys Team Sheets'!$M$39:$Q$46,2,FALSE)</f>
        <v>Alex</v>
      </c>
      <c r="AC8" s="4" t="str">
        <f>VLOOKUP($AA8,'Boys Team Sheets'!$M$39:$Q$46,3,FALSE)</f>
        <v>Nixon</v>
      </c>
      <c r="AD8" s="4" t="str">
        <f>VLOOKUP($AA8,'Boys Team Sheets'!$M$39:$Q$46,4,FALSE)</f>
        <v>Cleveland</v>
      </c>
      <c r="AE8" s="32">
        <v>23.2</v>
      </c>
      <c r="AG8" s="7"/>
      <c r="AH8" s="38">
        <v>5</v>
      </c>
      <c r="AI8" s="4">
        <v>4</v>
      </c>
      <c r="AJ8" s="22">
        <v>25</v>
      </c>
      <c r="AK8" s="4" t="str">
        <f>VLOOKUP($AJ8,'Boys Team Sheets'!$G$74:$K$81,2,FALSE)</f>
        <v>Ryan</v>
      </c>
      <c r="AL8" s="4" t="str">
        <f>VLOOKUP($AJ8,'Boys Team Sheets'!$G$74:$K$81,3,FALSE)</f>
        <v>Stacy</v>
      </c>
      <c r="AM8" s="4" t="str">
        <f>VLOOKUP($AJ8,'Boys Team Sheets'!$G$74:$K$81,4,FALSE)</f>
        <v>Durham</v>
      </c>
      <c r="AN8" s="32">
        <v>12.05</v>
      </c>
      <c r="AO8" s="38">
        <v>5</v>
      </c>
      <c r="AP8" s="4">
        <v>4</v>
      </c>
      <c r="AQ8" s="22">
        <v>59</v>
      </c>
      <c r="AR8" s="4" t="str">
        <f>VLOOKUP($AQ8,'Boys Team Sheets'!$M$74:$Q$81,2,FALSE)</f>
        <v>James</v>
      </c>
      <c r="AS8" s="4" t="str">
        <f>VLOOKUP($AQ8,'Boys Team Sheets'!$M$74:$Q$81,3,FALSE)</f>
        <v>Mole</v>
      </c>
      <c r="AT8" s="4" t="str">
        <f>VLOOKUP($AQ8,'Boys Team Sheets'!$M$74:$Q$81,4,FALSE)</f>
        <v>Northumberland</v>
      </c>
      <c r="AU8" s="32">
        <v>25.07</v>
      </c>
      <c r="AV8" s="7"/>
    </row>
    <row r="9" spans="1:48" x14ac:dyDescent="0.25">
      <c r="A9" s="7"/>
      <c r="B9" s="38">
        <v>4</v>
      </c>
      <c r="C9" s="4">
        <v>5</v>
      </c>
      <c r="D9" s="22">
        <v>26</v>
      </c>
      <c r="E9" s="4" t="str">
        <f>VLOOKUP($D9,'Boys Team Sheets'!$G$3:$K$10,2,FALSE)</f>
        <v>Matthew</v>
      </c>
      <c r="F9" s="4" t="str">
        <f>VLOOKUP($D9,'Boys Team Sheets'!$G$3:$K$10,3,FALSE)</f>
        <v>lawson</v>
      </c>
      <c r="G9" s="4" t="str">
        <f>VLOOKUP($D9,'Boys Team Sheets'!$G$3:$K$10,4,FALSE)</f>
        <v>Durham</v>
      </c>
      <c r="H9" s="32">
        <v>12.12</v>
      </c>
      <c r="I9" s="38">
        <v>4</v>
      </c>
      <c r="J9" s="4">
        <v>5</v>
      </c>
      <c r="K9" s="22">
        <v>25</v>
      </c>
      <c r="L9" s="4" t="str">
        <f>VLOOKUP($K9,'Boys Team Sheets'!$M$3:$Q$10,2,FALSE)</f>
        <v xml:space="preserve">Matthew </v>
      </c>
      <c r="M9" s="4" t="str">
        <f>VLOOKUP($K9,'Boys Team Sheets'!$M$3:$Q$10,3,FALSE)</f>
        <v xml:space="preserve"> Lumb</v>
      </c>
      <c r="N9" s="4" t="str">
        <f>VLOOKUP($K9,'Boys Team Sheets'!$M$3:$Q$10,4,FALSE)</f>
        <v>Durham</v>
      </c>
      <c r="O9" s="32">
        <v>25.27</v>
      </c>
      <c r="Q9" s="7"/>
      <c r="R9" s="38">
        <v>4</v>
      </c>
      <c r="S9" s="4">
        <v>5</v>
      </c>
      <c r="T9" s="22">
        <v>17</v>
      </c>
      <c r="U9" s="4" t="str">
        <f>VLOOKUP($T9,'Boys Team Sheets'!$G$39:$K$46,2,FALSE)</f>
        <v xml:space="preserve">Will </v>
      </c>
      <c r="V9" s="4" t="str">
        <f>VLOOKUP($T9,'Boys Team Sheets'!$G$39:$K$46,3,FALSE)</f>
        <v>Clarke</v>
      </c>
      <c r="W9" s="4" t="str">
        <f>VLOOKUP($T9,'Boys Team Sheets'!$G$39:$K$46,4,FALSE)</f>
        <v>Cumbria</v>
      </c>
      <c r="X9" s="32">
        <v>11.63</v>
      </c>
      <c r="Y9" s="38">
        <v>4</v>
      </c>
      <c r="Z9" s="4">
        <v>5</v>
      </c>
      <c r="AA9" s="22">
        <v>59</v>
      </c>
      <c r="AB9" s="4" t="str">
        <f>VLOOKUP($AA9,'Boys Team Sheets'!$M$39:$Q$46,2,FALSE)</f>
        <v>Jack</v>
      </c>
      <c r="AC9" s="4" t="str">
        <f>VLOOKUP($AA9,'Boys Team Sheets'!$M$39:$Q$46,3,FALSE)</f>
        <v>Beverley</v>
      </c>
      <c r="AD9" s="4" t="str">
        <f>VLOOKUP($AA9,'Boys Team Sheets'!$M$39:$Q$46,4,FALSE)</f>
        <v>Northumberland</v>
      </c>
      <c r="AE9" s="32">
        <v>23.49</v>
      </c>
      <c r="AG9" s="7"/>
      <c r="AH9" s="38">
        <v>4</v>
      </c>
      <c r="AI9" s="4">
        <v>5</v>
      </c>
      <c r="AJ9" s="22">
        <v>59</v>
      </c>
      <c r="AK9" s="4" t="str">
        <f>VLOOKUP($AJ9,'Boys Team Sheets'!$G$74:$K$81,2,FALSE)</f>
        <v>James</v>
      </c>
      <c r="AL9" s="4" t="str">
        <f>VLOOKUP($AJ9,'Boys Team Sheets'!$G$74:$K$81,3,FALSE)</f>
        <v>Mole</v>
      </c>
      <c r="AM9" s="4" t="str">
        <f>VLOOKUP($AJ9,'Boys Team Sheets'!$G$74:$K$81,4,FALSE)</f>
        <v>Northumberland</v>
      </c>
      <c r="AN9" s="32">
        <v>12.4</v>
      </c>
      <c r="AO9" s="38">
        <v>4</v>
      </c>
      <c r="AP9" s="4">
        <v>5</v>
      </c>
      <c r="AQ9" s="22"/>
      <c r="AR9" s="4" t="e">
        <f>VLOOKUP($AQ9,'Boys Team Sheets'!$M$74:$Q$81,2,FALSE)</f>
        <v>#N/A</v>
      </c>
      <c r="AS9" s="4" t="e">
        <f>VLOOKUP($AQ9,'Boys Team Sheets'!$M$74:$Q$81,3,FALSE)</f>
        <v>#N/A</v>
      </c>
      <c r="AT9" s="4" t="e">
        <f>VLOOKUP($AQ9,'Boys Team Sheets'!$M$74:$Q$81,4,FALSE)</f>
        <v>#N/A</v>
      </c>
      <c r="AU9" s="32"/>
      <c r="AV9" s="7"/>
    </row>
    <row r="10" spans="1:48" x14ac:dyDescent="0.25">
      <c r="A10" s="7"/>
      <c r="B10" s="38">
        <v>3</v>
      </c>
      <c r="C10" s="4">
        <v>6</v>
      </c>
      <c r="D10" s="22">
        <v>14</v>
      </c>
      <c r="E10" s="4" t="str">
        <f>VLOOKUP($D10,'Boys Team Sheets'!$G$3:$K$10,2,FALSE)</f>
        <v>Jack</v>
      </c>
      <c r="F10" s="4" t="str">
        <f>VLOOKUP($D10,'Boys Team Sheets'!$G$3:$K$10,3,FALSE)</f>
        <v>Dawson</v>
      </c>
      <c r="G10" s="4" t="str">
        <f>VLOOKUP($D10,'Boys Team Sheets'!$G$3:$K$10,4,FALSE)</f>
        <v>Cleveland</v>
      </c>
      <c r="H10" s="32">
        <v>12.47</v>
      </c>
      <c r="I10" s="38">
        <v>3</v>
      </c>
      <c r="J10" s="4">
        <v>6</v>
      </c>
      <c r="K10" s="22">
        <v>14</v>
      </c>
      <c r="L10" s="4" t="str">
        <f>VLOOKUP($K10,'Boys Team Sheets'!$M$3:$Q$10,2,FALSE)</f>
        <v>Harry</v>
      </c>
      <c r="M10" s="4" t="str">
        <f>VLOOKUP($K10,'Boys Team Sheets'!$M$3:$Q$10,3,FALSE)</f>
        <v>Berry</v>
      </c>
      <c r="N10" s="4" t="str">
        <f>VLOOKUP($K10,'Boys Team Sheets'!$M$3:$Q$10,4,FALSE)</f>
        <v>Cleveland</v>
      </c>
      <c r="O10" s="32">
        <v>25.5</v>
      </c>
      <c r="Q10" s="7"/>
      <c r="R10" s="38">
        <v>3</v>
      </c>
      <c r="S10" s="4">
        <v>6</v>
      </c>
      <c r="T10" s="22">
        <v>59</v>
      </c>
      <c r="U10" s="4" t="str">
        <f>VLOOKUP($T10,'Boys Team Sheets'!$G$39:$K$46,2,FALSE)</f>
        <v>Jack</v>
      </c>
      <c r="V10" s="4" t="str">
        <f>VLOOKUP($T10,'Boys Team Sheets'!$G$39:$K$46,3,FALSE)</f>
        <v>Beverley</v>
      </c>
      <c r="W10" s="4" t="str">
        <f>VLOOKUP($T10,'Boys Team Sheets'!$G$39:$K$46,4,FALSE)</f>
        <v>Northumberland</v>
      </c>
      <c r="X10" s="32">
        <v>11.66</v>
      </c>
      <c r="Y10" s="38">
        <v>3</v>
      </c>
      <c r="Z10" s="4">
        <v>6</v>
      </c>
      <c r="AA10" s="22">
        <v>60</v>
      </c>
      <c r="AB10" s="4" t="str">
        <f>VLOOKUP($AA10,'Boys Team Sheets'!$M$39:$Q$46,2,FALSE)</f>
        <v xml:space="preserve">Adam </v>
      </c>
      <c r="AC10" s="4" t="str">
        <f>VLOOKUP($AA10,'Boys Team Sheets'!$M$39:$Q$46,3,FALSE)</f>
        <v>Swalwell</v>
      </c>
      <c r="AD10" s="4" t="str">
        <f>VLOOKUP($AA10,'Boys Team Sheets'!$M$39:$Q$46,4,FALSE)</f>
        <v>Northumberland</v>
      </c>
      <c r="AE10" s="32">
        <v>24.48</v>
      </c>
      <c r="AG10" s="7"/>
      <c r="AH10" s="38">
        <v>3</v>
      </c>
      <c r="AI10" s="4">
        <v>6</v>
      </c>
      <c r="AJ10" s="22">
        <v>17</v>
      </c>
      <c r="AK10" s="4" t="str">
        <f>VLOOKUP($AJ10,'Boys Team Sheets'!$G$74:$K$81,2,FALSE)</f>
        <v>Holden</v>
      </c>
      <c r="AL10" s="4" t="str">
        <f>VLOOKUP($AJ10,'Boys Team Sheets'!$G$74:$K$81,3,FALSE)</f>
        <v>Studholme</v>
      </c>
      <c r="AM10" s="4" t="str">
        <f>VLOOKUP($AJ10,'Boys Team Sheets'!$G$74:$K$81,4,FALSE)</f>
        <v>Cumbria</v>
      </c>
      <c r="AN10" s="32">
        <v>12.4</v>
      </c>
      <c r="AO10" s="38">
        <v>3</v>
      </c>
      <c r="AP10" s="4">
        <v>6</v>
      </c>
      <c r="AQ10" s="22"/>
      <c r="AR10" s="4" t="e">
        <f>VLOOKUP($AQ10,'Boys Team Sheets'!$M$74:$Q$81,2,FALSE)</f>
        <v>#N/A</v>
      </c>
      <c r="AS10" s="4" t="e">
        <f>VLOOKUP($AQ10,'Boys Team Sheets'!$M$74:$Q$81,3,FALSE)</f>
        <v>#N/A</v>
      </c>
      <c r="AT10" s="4" t="e">
        <f>VLOOKUP($AQ10,'Boys Team Sheets'!$M$74:$Q$81,4,FALSE)</f>
        <v>#N/A</v>
      </c>
      <c r="AU10" s="32"/>
      <c r="AV10" s="7"/>
    </row>
    <row r="11" spans="1:48" x14ac:dyDescent="0.25">
      <c r="A11" s="7"/>
      <c r="B11" s="38">
        <v>2</v>
      </c>
      <c r="C11" s="4">
        <v>7</v>
      </c>
      <c r="D11" s="22">
        <v>18</v>
      </c>
      <c r="E11" s="4" t="str">
        <f>VLOOKUP($D11,'Boys Team Sheets'!$G$3:$K$10,2,FALSE)</f>
        <v>Matthew</v>
      </c>
      <c r="F11" s="4" t="str">
        <f>VLOOKUP($D11,'Boys Team Sheets'!$G$3:$K$10,3,FALSE)</f>
        <v>Cooney</v>
      </c>
      <c r="G11" s="4" t="str">
        <f>VLOOKUP($D11,'Boys Team Sheets'!$G$3:$K$10,4,FALSE)</f>
        <v>Cumbria</v>
      </c>
      <c r="H11" s="32">
        <v>12.47</v>
      </c>
      <c r="I11" s="38">
        <v>2</v>
      </c>
      <c r="J11" s="4">
        <v>7</v>
      </c>
      <c r="K11" s="22">
        <v>26</v>
      </c>
      <c r="L11" s="4" t="str">
        <f>VLOOKUP($K11,'Boys Team Sheets'!$M$3:$Q$10,2,FALSE)</f>
        <v xml:space="preserve">James </v>
      </c>
      <c r="M11" s="4" t="str">
        <f>VLOOKUP($K11,'Boys Team Sheets'!$M$3:$Q$10,3,FALSE)</f>
        <v xml:space="preserve"> Hutton</v>
      </c>
      <c r="N11" s="4" t="str">
        <f>VLOOKUP($K11,'Boys Team Sheets'!$M$3:$Q$10,4,FALSE)</f>
        <v>Durham</v>
      </c>
      <c r="O11" s="32">
        <v>25.81</v>
      </c>
      <c r="Q11" s="7"/>
      <c r="R11" s="38">
        <v>2</v>
      </c>
      <c r="S11" s="4">
        <v>7</v>
      </c>
      <c r="T11" s="22">
        <v>26</v>
      </c>
      <c r="U11" s="4" t="str">
        <f>VLOOKUP($T11,'Boys Team Sheets'!$G$39:$K$46,2,FALSE)</f>
        <v xml:space="preserve">Nicholas </v>
      </c>
      <c r="V11" s="4" t="str">
        <f>VLOOKUP($T11,'Boys Team Sheets'!$G$39:$K$46,3,FALSE)</f>
        <v xml:space="preserve"> Ingram</v>
      </c>
      <c r="W11" s="4" t="str">
        <f>VLOOKUP($T11,'Boys Team Sheets'!$G$39:$K$46,4,FALSE)</f>
        <v>Durham</v>
      </c>
      <c r="X11" s="32">
        <v>11.87</v>
      </c>
      <c r="Y11" s="38">
        <v>2</v>
      </c>
      <c r="Z11" s="4">
        <v>7</v>
      </c>
      <c r="AA11" s="22">
        <v>17</v>
      </c>
      <c r="AB11" s="4" t="str">
        <f>VLOOKUP($AA11,'Boys Team Sheets'!$M$39:$Q$46,2,FALSE)</f>
        <v>Michel</v>
      </c>
      <c r="AC11" s="4" t="str">
        <f>VLOOKUP($AA11,'Boys Team Sheets'!$M$39:$Q$46,3,FALSE)</f>
        <v>Carillo</v>
      </c>
      <c r="AD11" s="4" t="str">
        <f>VLOOKUP($AA11,'Boys Team Sheets'!$M$39:$Q$46,4,FALSE)</f>
        <v>Cumbria</v>
      </c>
      <c r="AE11" s="32">
        <v>24.49</v>
      </c>
      <c r="AG11" s="7"/>
      <c r="AH11" s="38">
        <v>2</v>
      </c>
      <c r="AI11" s="4">
        <v>7</v>
      </c>
      <c r="AJ11" s="22">
        <v>60</v>
      </c>
      <c r="AK11" s="4" t="str">
        <f>VLOOKUP($AJ11,'Boys Team Sheets'!$G$74:$K$81,2,FALSE)</f>
        <v>Nathan</v>
      </c>
      <c r="AL11" s="4" t="str">
        <f>VLOOKUP($AJ11,'Boys Team Sheets'!$G$74:$K$81,3,FALSE)</f>
        <v>Eltingham-Davison</v>
      </c>
      <c r="AM11" s="4" t="str">
        <f>VLOOKUP($AJ11,'Boys Team Sheets'!$G$74:$K$81,4,FALSE)</f>
        <v>Northumberland</v>
      </c>
      <c r="AN11" s="32">
        <v>12.66</v>
      </c>
      <c r="AO11" s="38">
        <v>2</v>
      </c>
      <c r="AP11" s="4">
        <v>7</v>
      </c>
      <c r="AQ11" s="22"/>
      <c r="AR11" s="4" t="e">
        <f>VLOOKUP($AQ11,'Boys Team Sheets'!$M$74:$Q$81,2,FALSE)</f>
        <v>#N/A</v>
      </c>
      <c r="AS11" s="4" t="e">
        <f>VLOOKUP($AQ11,'Boys Team Sheets'!$M$74:$Q$81,3,FALSE)</f>
        <v>#N/A</v>
      </c>
      <c r="AT11" s="4" t="e">
        <f>VLOOKUP($AQ11,'Boys Team Sheets'!$M$74:$Q$81,4,FALSE)</f>
        <v>#N/A</v>
      </c>
      <c r="AU11" s="32"/>
      <c r="AV11" s="7"/>
    </row>
    <row r="12" spans="1:48" x14ac:dyDescent="0.25">
      <c r="A12" s="7"/>
      <c r="B12" s="38">
        <v>1</v>
      </c>
      <c r="C12" s="4">
        <v>8</v>
      </c>
      <c r="D12" s="22">
        <v>13</v>
      </c>
      <c r="E12" s="4" t="str">
        <f>VLOOKUP($D12,'Boys Team Sheets'!$G$3:$K$10,2,FALSE)</f>
        <v>Joseph</v>
      </c>
      <c r="F12" s="4" t="str">
        <f>VLOOKUP($D12,'Boys Team Sheets'!$G$3:$K$10,3,FALSE)</f>
        <v>Mannion</v>
      </c>
      <c r="G12" s="4" t="str">
        <f>VLOOKUP($D12,'Boys Team Sheets'!$G$3:$K$10,4,FALSE)</f>
        <v>Cleveland</v>
      </c>
      <c r="H12" s="32">
        <v>12.61</v>
      </c>
      <c r="I12" s="38">
        <v>1</v>
      </c>
      <c r="J12" s="4">
        <v>8</v>
      </c>
      <c r="K12" s="22"/>
      <c r="L12" s="4" t="e">
        <f>VLOOKUP($K12,'Boys Team Sheets'!$M$3:$Q$10,2,FALSE)</f>
        <v>#N/A</v>
      </c>
      <c r="M12" s="4" t="e">
        <f>VLOOKUP($K12,'Boys Team Sheets'!$M$3:$Q$10,3,FALSE)</f>
        <v>#N/A</v>
      </c>
      <c r="N12" s="4" t="e">
        <f>VLOOKUP($K12,'Boys Team Sheets'!$M$3:$Q$10,4,FALSE)</f>
        <v>#N/A</v>
      </c>
      <c r="O12" s="32"/>
      <c r="Q12" s="7"/>
      <c r="R12" s="38">
        <v>1</v>
      </c>
      <c r="S12" s="4">
        <v>8</v>
      </c>
      <c r="T12" s="22">
        <v>60</v>
      </c>
      <c r="U12" s="4" t="str">
        <f>VLOOKUP($T12,'Boys Team Sheets'!$G$39:$K$46,2,FALSE)</f>
        <v>Gregory</v>
      </c>
      <c r="V12" s="4" t="str">
        <f>VLOOKUP($T12,'Boys Team Sheets'!$G$39:$K$46,3,FALSE)</f>
        <v>Abibu</v>
      </c>
      <c r="W12" s="4" t="str">
        <f>VLOOKUP($T12,'Boys Team Sheets'!$G$39:$K$46,4,FALSE)</f>
        <v>Northumberland</v>
      </c>
      <c r="X12" s="32">
        <v>12.01</v>
      </c>
      <c r="Y12" s="38">
        <v>1</v>
      </c>
      <c r="Z12" s="4">
        <v>8</v>
      </c>
      <c r="AA12" s="22">
        <v>18</v>
      </c>
      <c r="AB12" s="4" t="str">
        <f>VLOOKUP($AA12,'Boys Team Sheets'!$M$39:$Q$46,2,FALSE)</f>
        <v>James</v>
      </c>
      <c r="AC12" s="4" t="str">
        <f>VLOOKUP($AA12,'Boys Team Sheets'!$M$39:$Q$46,3,FALSE)</f>
        <v>Barlow</v>
      </c>
      <c r="AD12" s="4" t="str">
        <f>VLOOKUP($AA12,'Boys Team Sheets'!$M$39:$Q$46,4,FALSE)</f>
        <v>Cumbria</v>
      </c>
      <c r="AE12" s="32">
        <v>24.52</v>
      </c>
      <c r="AG12" s="7"/>
      <c r="AH12" s="38">
        <v>1</v>
      </c>
      <c r="AI12" s="4">
        <v>8</v>
      </c>
      <c r="AJ12" s="22"/>
      <c r="AK12" s="4" t="e">
        <f>VLOOKUP($AJ12,'Boys Team Sheets'!$G$74:$K$81,2,FALSE)</f>
        <v>#N/A</v>
      </c>
      <c r="AL12" s="4" t="e">
        <f>VLOOKUP($AJ12,'Boys Team Sheets'!$G$74:$K$81,3,FALSE)</f>
        <v>#N/A</v>
      </c>
      <c r="AM12" s="4" t="e">
        <f>VLOOKUP($AJ12,'Boys Team Sheets'!$G$74:$K$81,4,FALSE)</f>
        <v>#N/A</v>
      </c>
      <c r="AN12" s="32"/>
      <c r="AO12" s="38">
        <v>1</v>
      </c>
      <c r="AP12" s="4">
        <v>8</v>
      </c>
      <c r="AQ12" s="22"/>
      <c r="AR12" s="4" t="e">
        <f>VLOOKUP($AQ12,'Boys Team Sheets'!$M$74:$Q$81,2,FALSE)</f>
        <v>#N/A</v>
      </c>
      <c r="AS12" s="4" t="e">
        <f>VLOOKUP($AQ12,'Boys Team Sheets'!$M$74:$Q$81,3,FALSE)</f>
        <v>#N/A</v>
      </c>
      <c r="AT12" s="4" t="e">
        <f>VLOOKUP($AQ12,'Boys Team Sheets'!$M$74:$Q$81,4,FALSE)</f>
        <v>#N/A</v>
      </c>
      <c r="AU12" s="32"/>
      <c r="AV12" s="7"/>
    </row>
    <row r="13" spans="1:48" s="14" customFormat="1" x14ac:dyDescent="0.25">
      <c r="A13" s="12"/>
      <c r="B13" s="39"/>
      <c r="C13" s="13"/>
      <c r="D13" s="13"/>
      <c r="E13" s="13"/>
      <c r="F13" s="13" t="s">
        <v>12</v>
      </c>
      <c r="G13" s="13"/>
      <c r="H13" s="100" t="s">
        <v>541</v>
      </c>
      <c r="I13" s="39"/>
      <c r="J13" s="13"/>
      <c r="K13" s="13"/>
      <c r="L13" s="13"/>
      <c r="M13" s="13"/>
      <c r="N13" s="13" t="s">
        <v>3</v>
      </c>
      <c r="O13" s="100" t="s">
        <v>556</v>
      </c>
      <c r="Q13" s="12"/>
      <c r="R13" s="39"/>
      <c r="S13" s="13"/>
      <c r="T13" s="13"/>
      <c r="U13" s="13"/>
      <c r="V13" s="13"/>
      <c r="W13" s="13" t="s">
        <v>19</v>
      </c>
      <c r="X13" s="8" t="s">
        <v>92</v>
      </c>
      <c r="Y13" s="39"/>
      <c r="Z13" s="13"/>
      <c r="AA13" s="13"/>
      <c r="AB13" s="13"/>
      <c r="AC13" s="13"/>
      <c r="AD13" s="13" t="s">
        <v>3</v>
      </c>
      <c r="AE13" s="101" t="s">
        <v>542</v>
      </c>
      <c r="AG13" s="12"/>
      <c r="AH13" s="39"/>
      <c r="AI13" s="13"/>
      <c r="AJ13" s="13"/>
      <c r="AK13" s="13"/>
      <c r="AL13" s="13"/>
      <c r="AM13" s="13" t="s">
        <v>19</v>
      </c>
      <c r="AN13" s="101" t="s">
        <v>564</v>
      </c>
      <c r="AO13" s="39"/>
      <c r="AP13" s="13"/>
      <c r="AQ13" s="13"/>
      <c r="AR13" s="13"/>
      <c r="AS13" s="13"/>
      <c r="AT13" s="13" t="s">
        <v>3</v>
      </c>
      <c r="AU13" s="101" t="s">
        <v>565</v>
      </c>
      <c r="AV13" s="12"/>
    </row>
    <row r="14" spans="1:48" x14ac:dyDescent="0.25">
      <c r="A14" s="7"/>
      <c r="B14" s="38"/>
      <c r="C14" s="4"/>
      <c r="D14" s="4" t="s">
        <v>53</v>
      </c>
      <c r="E14" s="4" t="s">
        <v>51</v>
      </c>
      <c r="F14" s="4" t="s">
        <v>52</v>
      </c>
      <c r="G14" s="4" t="s">
        <v>54</v>
      </c>
      <c r="H14" s="6" t="s">
        <v>55</v>
      </c>
      <c r="I14" s="38"/>
      <c r="J14" s="4"/>
      <c r="K14" s="4" t="s">
        <v>53</v>
      </c>
      <c r="L14" s="4" t="s">
        <v>51</v>
      </c>
      <c r="M14" s="4" t="s">
        <v>52</v>
      </c>
      <c r="N14" s="4" t="s">
        <v>54</v>
      </c>
      <c r="O14" s="6" t="s">
        <v>55</v>
      </c>
      <c r="Q14" s="7"/>
      <c r="R14" s="38"/>
      <c r="S14" s="4"/>
      <c r="T14" s="4" t="s">
        <v>53</v>
      </c>
      <c r="U14" s="4" t="s">
        <v>51</v>
      </c>
      <c r="V14" s="4" t="s">
        <v>52</v>
      </c>
      <c r="W14" s="4" t="s">
        <v>54</v>
      </c>
      <c r="X14" s="6" t="s">
        <v>55</v>
      </c>
      <c r="Y14" s="38"/>
      <c r="Z14" s="4"/>
      <c r="AA14" s="4" t="s">
        <v>53</v>
      </c>
      <c r="AB14" s="4" t="s">
        <v>51</v>
      </c>
      <c r="AC14" s="4" t="s">
        <v>52</v>
      </c>
      <c r="AD14" s="4" t="s">
        <v>54</v>
      </c>
      <c r="AE14" s="6" t="s">
        <v>55</v>
      </c>
      <c r="AG14" s="7"/>
      <c r="AH14" s="38"/>
      <c r="AI14" s="4"/>
      <c r="AJ14" s="4" t="s">
        <v>53</v>
      </c>
      <c r="AK14" s="4" t="s">
        <v>51</v>
      </c>
      <c r="AL14" s="4" t="s">
        <v>52</v>
      </c>
      <c r="AM14" s="4" t="s">
        <v>54</v>
      </c>
      <c r="AN14" s="6" t="s">
        <v>55</v>
      </c>
      <c r="AO14" s="38"/>
      <c r="AP14" s="4"/>
      <c r="AQ14" s="4" t="s">
        <v>53</v>
      </c>
      <c r="AR14" s="4" t="s">
        <v>51</v>
      </c>
      <c r="AS14" s="4" t="s">
        <v>52</v>
      </c>
      <c r="AT14" s="4" t="s">
        <v>54</v>
      </c>
      <c r="AU14" s="6" t="s">
        <v>55</v>
      </c>
      <c r="AV14" s="7"/>
    </row>
    <row r="15" spans="1:48" x14ac:dyDescent="0.25">
      <c r="A15" s="7"/>
      <c r="B15" s="38">
        <v>8</v>
      </c>
      <c r="C15" s="4">
        <v>1</v>
      </c>
      <c r="D15" s="22">
        <v>59</v>
      </c>
      <c r="E15" s="4" t="str">
        <f>VLOOKUP($D15,'Boys Team Sheets'!$S$3:$W$10,2,FALSE)</f>
        <v>Dale</v>
      </c>
      <c r="F15" s="4" t="str">
        <f>VLOOKUP($D15,'Boys Team Sheets'!$S$3:$W$10,3,FALSE)</f>
        <v>Turner</v>
      </c>
      <c r="G15" s="4" t="str">
        <f>VLOOKUP($D15,'Boys Team Sheets'!$S$3:$W$10,4,FALSE)</f>
        <v>Northumberland</v>
      </c>
      <c r="H15" s="32">
        <v>37.770000000000003</v>
      </c>
      <c r="I15" s="38">
        <v>8</v>
      </c>
      <c r="J15" s="4">
        <v>1</v>
      </c>
      <c r="K15" s="22">
        <v>25</v>
      </c>
      <c r="L15" s="4" t="str">
        <f>VLOOKUP($K15,'Boys Team Sheets'!$Y$3:$AC$10,2,FALSE)</f>
        <v>Adam</v>
      </c>
      <c r="M15" s="4" t="str">
        <f>VLOOKUP($K15,'Boys Team Sheets'!$Y$3:$AC$10,3,FALSE)</f>
        <v>Ord</v>
      </c>
      <c r="N15" s="4" t="str">
        <f>VLOOKUP($K15,'Boys Team Sheets'!$Y$3:$AC$10,4,FALSE)</f>
        <v>Durham</v>
      </c>
      <c r="O15" s="136" t="s">
        <v>601</v>
      </c>
      <c r="Q15" s="7"/>
      <c r="R15" s="38">
        <v>8</v>
      </c>
      <c r="S15" s="4">
        <v>1</v>
      </c>
      <c r="T15" s="22">
        <v>59</v>
      </c>
      <c r="U15" s="4" t="str">
        <f>VLOOKUP($T15,'Boys Team Sheets'!$S$39:$W$46,2,FALSE)</f>
        <v>Matthew</v>
      </c>
      <c r="V15" s="4" t="str">
        <f>VLOOKUP($T15,'Boys Team Sheets'!$S$39:$W$46,3,FALSE)</f>
        <v>Waterfield</v>
      </c>
      <c r="W15" s="4" t="str">
        <f>VLOOKUP($T15,'Boys Team Sheets'!$S$39:$W$46,4,FALSE)</f>
        <v>Northumberland</v>
      </c>
      <c r="X15" s="32">
        <v>50.1</v>
      </c>
      <c r="Y15" s="38">
        <v>8</v>
      </c>
      <c r="Z15" s="4">
        <v>1</v>
      </c>
      <c r="AA15" s="22">
        <v>60</v>
      </c>
      <c r="AB15" s="4" t="str">
        <f>VLOOKUP($AA15,'Boys Team Sheets'!$Y$39:$AC$46,2,FALSE)</f>
        <v>Alex</v>
      </c>
      <c r="AC15" s="4" t="str">
        <f>VLOOKUP($AA15,'Boys Team Sheets'!$Y$39:$AC$46,3,FALSE)</f>
        <v>Wood</v>
      </c>
      <c r="AD15" s="4" t="str">
        <f>VLOOKUP($AA15,'Boys Team Sheets'!$Y$39:$AC$46,4,FALSE)</f>
        <v>Northumberland</v>
      </c>
      <c r="AE15" s="32" t="s">
        <v>611</v>
      </c>
      <c r="AG15" s="7"/>
      <c r="AH15" s="38">
        <v>8</v>
      </c>
      <c r="AI15" s="4">
        <v>1</v>
      </c>
      <c r="AJ15" s="22">
        <v>17</v>
      </c>
      <c r="AK15" s="4" t="str">
        <f>VLOOKUP($AJ15,'Boys Team Sheets'!$S$74:$W$81,2,FALSE)</f>
        <v>Reece</v>
      </c>
      <c r="AL15" s="4" t="str">
        <f>VLOOKUP($AJ15,'Boys Team Sheets'!$S$74:$W$81,3,FALSE)</f>
        <v>Stalker</v>
      </c>
      <c r="AM15" s="4" t="str">
        <f>VLOOKUP($AJ15,'Boys Team Sheets'!$S$74:$W$81,4,FALSE)</f>
        <v>Cumbria</v>
      </c>
      <c r="AN15" s="32">
        <v>50.1</v>
      </c>
      <c r="AO15" s="38">
        <v>8</v>
      </c>
      <c r="AP15" s="4">
        <v>1</v>
      </c>
      <c r="AQ15" s="22"/>
      <c r="AR15" s="4" t="e">
        <f>VLOOKUP($AQ15,'Boys Team Sheets'!$Y$74:$AC$81,2,FALSE)</f>
        <v>#N/A</v>
      </c>
      <c r="AS15" s="4" t="e">
        <f>VLOOKUP($AQ15,'Boys Team Sheets'!$Y$74:$AC$81,3,FALSE)</f>
        <v>#N/A</v>
      </c>
      <c r="AT15" s="4" t="e">
        <f>VLOOKUP($AQ15,'Boys Team Sheets'!$Y$74:$AC$81,4,FALSE)</f>
        <v>#N/A</v>
      </c>
      <c r="AU15" s="32"/>
      <c r="AV15" s="7"/>
    </row>
    <row r="16" spans="1:48" x14ac:dyDescent="0.25">
      <c r="A16" s="7"/>
      <c r="B16" s="38">
        <v>7</v>
      </c>
      <c r="C16" s="4">
        <v>2</v>
      </c>
      <c r="D16" s="22">
        <v>26</v>
      </c>
      <c r="E16" s="4" t="str">
        <f>VLOOKUP($D16,'Boys Team Sheets'!$S$3:$W$10,2,FALSE)</f>
        <v>Josh</v>
      </c>
      <c r="F16" s="4" t="str">
        <f>VLOOKUP($D16,'Boys Team Sheets'!$S$3:$W$10,3,FALSE)</f>
        <v>Irving</v>
      </c>
      <c r="G16" s="4" t="str">
        <f>VLOOKUP($D16,'Boys Team Sheets'!$S$3:$W$10,4,FALSE)</f>
        <v>Durham</v>
      </c>
      <c r="H16" s="32">
        <v>38.54</v>
      </c>
      <c r="I16" s="38">
        <v>7</v>
      </c>
      <c r="J16" s="4">
        <v>2</v>
      </c>
      <c r="K16" s="22">
        <v>17</v>
      </c>
      <c r="L16" s="4" t="str">
        <f>VLOOKUP($K16,'Boys Team Sheets'!$Y$3:$AC$10,2,FALSE)</f>
        <v>Louie</v>
      </c>
      <c r="M16" s="4" t="str">
        <f>VLOOKUP($K16,'Boys Team Sheets'!$Y$3:$AC$10,3,FALSE)</f>
        <v>Johnson</v>
      </c>
      <c r="N16" s="4" t="str">
        <f>VLOOKUP($K16,'Boys Team Sheets'!$Y$3:$AC$10,4,FALSE)</f>
        <v>Cumbria</v>
      </c>
      <c r="O16" s="136" t="s">
        <v>602</v>
      </c>
      <c r="Q16" s="7"/>
      <c r="R16" s="38">
        <v>7</v>
      </c>
      <c r="S16" s="4">
        <v>2</v>
      </c>
      <c r="T16" s="22">
        <v>13</v>
      </c>
      <c r="U16" s="4" t="str">
        <f>VLOOKUP($T16,'Boys Team Sheets'!$S$39:$W$46,2,FALSE)</f>
        <v>Nathan</v>
      </c>
      <c r="V16" s="4" t="str">
        <f>VLOOKUP($T16,'Boys Team Sheets'!$S$39:$W$46,3,FALSE)</f>
        <v>Wood</v>
      </c>
      <c r="W16" s="4" t="str">
        <f>VLOOKUP($T16,'Boys Team Sheets'!$S$39:$W$46,4,FALSE)</f>
        <v>Cleveland</v>
      </c>
      <c r="X16" s="32">
        <v>52.64</v>
      </c>
      <c r="Y16" s="38">
        <v>7</v>
      </c>
      <c r="Z16" s="4">
        <v>2</v>
      </c>
      <c r="AA16" s="22">
        <v>13</v>
      </c>
      <c r="AB16" s="4" t="str">
        <f>VLOOKUP($AA16,'Boys Team Sheets'!$Y$39:$AC$46,2,FALSE)</f>
        <v>Sam</v>
      </c>
      <c r="AC16" s="4" t="str">
        <f>VLOOKUP($AA16,'Boys Team Sheets'!$Y$39:$AC$46,3,FALSE)</f>
        <v>Tyers</v>
      </c>
      <c r="AD16" s="4" t="str">
        <f>VLOOKUP($AA16,'Boys Team Sheets'!$Y$39:$AC$46,4,FALSE)</f>
        <v>Cleveland</v>
      </c>
      <c r="AE16" s="32" t="s">
        <v>1121</v>
      </c>
      <c r="AG16" s="7"/>
      <c r="AH16" s="38">
        <v>7</v>
      </c>
      <c r="AI16" s="4">
        <v>2</v>
      </c>
      <c r="AJ16" s="22"/>
      <c r="AK16" s="4" t="e">
        <f>VLOOKUP($AJ16,'Boys Team Sheets'!$S$74:$W$81,2,FALSE)</f>
        <v>#N/A</v>
      </c>
      <c r="AL16" s="4" t="e">
        <f>VLOOKUP($AJ16,'Boys Team Sheets'!$S$74:$W$81,3,FALSE)</f>
        <v>#N/A</v>
      </c>
      <c r="AM16" s="4" t="e">
        <f>VLOOKUP($AJ16,'Boys Team Sheets'!$S$74:$W$81,4,FALSE)</f>
        <v>#N/A</v>
      </c>
      <c r="AN16" s="32"/>
      <c r="AO16" s="38">
        <v>7</v>
      </c>
      <c r="AP16" s="4">
        <v>2</v>
      </c>
      <c r="AQ16" s="22"/>
      <c r="AR16" s="4" t="e">
        <f>VLOOKUP($AQ16,'Boys Team Sheets'!$Y$74:$AC$81,2,FALSE)</f>
        <v>#N/A</v>
      </c>
      <c r="AS16" s="4" t="e">
        <f>VLOOKUP($AQ16,'Boys Team Sheets'!$Y$74:$AC$81,3,FALSE)</f>
        <v>#N/A</v>
      </c>
      <c r="AT16" s="4" t="e">
        <f>VLOOKUP($AQ16,'Boys Team Sheets'!$Y$74:$AC$81,4,FALSE)</f>
        <v>#N/A</v>
      </c>
      <c r="AU16" s="32"/>
      <c r="AV16" s="7"/>
    </row>
    <row r="17" spans="1:48" x14ac:dyDescent="0.25">
      <c r="A17" s="7"/>
      <c r="B17" s="38">
        <v>6</v>
      </c>
      <c r="C17" s="4">
        <v>3</v>
      </c>
      <c r="D17" s="22">
        <v>13</v>
      </c>
      <c r="E17" s="4" t="str">
        <f>VLOOKUP($D17,'Boys Team Sheets'!$S$3:$W$10,2,FALSE)</f>
        <v>Tedy</v>
      </c>
      <c r="F17" s="4" t="str">
        <f>VLOOKUP($D17,'Boys Team Sheets'!$S$3:$W$10,3,FALSE)</f>
        <v>Pearson</v>
      </c>
      <c r="G17" s="4" t="str">
        <f>VLOOKUP($D17,'Boys Team Sheets'!$S$3:$W$10,4,FALSE)</f>
        <v>Cleveland</v>
      </c>
      <c r="H17" s="32">
        <v>38.6</v>
      </c>
      <c r="I17" s="38">
        <v>6</v>
      </c>
      <c r="J17" s="4">
        <v>3</v>
      </c>
      <c r="K17" s="22">
        <v>59</v>
      </c>
      <c r="L17" s="4" t="str">
        <f>VLOOKUP($K17,'Boys Team Sheets'!$Y$3:$AC$10,2,FALSE)</f>
        <v>Joshua</v>
      </c>
      <c r="M17" s="4" t="str">
        <f>VLOOKUP($K17,'Boys Team Sheets'!$Y$3:$AC$10,3,FALSE)</f>
        <v>Collinson</v>
      </c>
      <c r="N17" s="4" t="str">
        <f>VLOOKUP($K17,'Boys Team Sheets'!$Y$3:$AC$10,4,FALSE)</f>
        <v>Northumberland</v>
      </c>
      <c r="O17" s="136" t="s">
        <v>603</v>
      </c>
      <c r="Q17" s="7"/>
      <c r="R17" s="38">
        <v>6</v>
      </c>
      <c r="S17" s="4">
        <v>3</v>
      </c>
      <c r="T17" s="22">
        <v>25</v>
      </c>
      <c r="U17" s="4" t="str">
        <f>VLOOKUP($T17,'Boys Team Sheets'!$S$39:$W$46,2,FALSE)</f>
        <v>Charlie</v>
      </c>
      <c r="V17" s="4" t="str">
        <f>VLOOKUP($T17,'Boys Team Sheets'!$S$39:$W$46,3,FALSE)</f>
        <v>Dixon</v>
      </c>
      <c r="W17" s="4" t="str">
        <f>VLOOKUP($T17,'Boys Team Sheets'!$S$39:$W$46,4,FALSE)</f>
        <v>Durham</v>
      </c>
      <c r="X17" s="32">
        <v>53.19</v>
      </c>
      <c r="Y17" s="38">
        <v>6</v>
      </c>
      <c r="Z17" s="4">
        <v>3</v>
      </c>
      <c r="AA17" s="22">
        <v>59</v>
      </c>
      <c r="AB17" s="4" t="str">
        <f>VLOOKUP($AA17,'Boys Team Sheets'!$Y$39:$AC$46,2,FALSE)</f>
        <v>Josh</v>
      </c>
      <c r="AC17" s="4" t="str">
        <f>VLOOKUP($AA17,'Boys Team Sheets'!$Y$39:$AC$46,3,FALSE)</f>
        <v>Fiddaman</v>
      </c>
      <c r="AD17" s="4" t="str">
        <f>VLOOKUP($AA17,'Boys Team Sheets'!$Y$39:$AC$46,4,FALSE)</f>
        <v>Northumberland</v>
      </c>
      <c r="AE17" s="32" t="s">
        <v>612</v>
      </c>
      <c r="AG17" s="7"/>
      <c r="AH17" s="38">
        <v>6</v>
      </c>
      <c r="AI17" s="4">
        <v>3</v>
      </c>
      <c r="AJ17" s="22"/>
      <c r="AK17" s="4" t="e">
        <f>VLOOKUP($AJ17,'Boys Team Sheets'!$S$74:$W$81,2,FALSE)</f>
        <v>#N/A</v>
      </c>
      <c r="AL17" s="4" t="e">
        <f>VLOOKUP($AJ17,'Boys Team Sheets'!$S$74:$W$81,3,FALSE)</f>
        <v>#N/A</v>
      </c>
      <c r="AM17" s="4" t="e">
        <f>VLOOKUP($AJ17,'Boys Team Sheets'!$S$74:$W$81,4,FALSE)</f>
        <v>#N/A</v>
      </c>
      <c r="AN17" s="32"/>
      <c r="AO17" s="38">
        <v>6</v>
      </c>
      <c r="AP17" s="4">
        <v>3</v>
      </c>
      <c r="AQ17" s="22"/>
      <c r="AR17" s="4" t="e">
        <f>VLOOKUP($AQ17,'Boys Team Sheets'!$Y$74:$AC$81,2,FALSE)</f>
        <v>#N/A</v>
      </c>
      <c r="AS17" s="4" t="e">
        <f>VLOOKUP($AQ17,'Boys Team Sheets'!$Y$74:$AC$81,3,FALSE)</f>
        <v>#N/A</v>
      </c>
      <c r="AT17" s="4" t="e">
        <f>VLOOKUP($AQ17,'Boys Team Sheets'!$Y$74:$AC$81,4,FALSE)</f>
        <v>#N/A</v>
      </c>
      <c r="AU17" s="32"/>
      <c r="AV17" s="7"/>
    </row>
    <row r="18" spans="1:48" x14ac:dyDescent="0.25">
      <c r="A18" s="7"/>
      <c r="B18" s="38">
        <v>5</v>
      </c>
      <c r="C18" s="4">
        <v>4</v>
      </c>
      <c r="D18" s="22">
        <v>25</v>
      </c>
      <c r="E18" s="4" t="str">
        <f>VLOOKUP($D18,'Boys Team Sheets'!$S$3:$W$10,2,FALSE)</f>
        <v xml:space="preserve">Liam </v>
      </c>
      <c r="F18" s="4" t="str">
        <f>VLOOKUP($D18,'Boys Team Sheets'!$S$3:$W$10,3,FALSE)</f>
        <v>Easteugh</v>
      </c>
      <c r="G18" s="4" t="str">
        <f>VLOOKUP($D18,'Boys Team Sheets'!$S$3:$W$10,4,FALSE)</f>
        <v>Durham</v>
      </c>
      <c r="H18" s="32">
        <v>38.89</v>
      </c>
      <c r="I18" s="38">
        <v>5</v>
      </c>
      <c r="J18" s="4">
        <v>4</v>
      </c>
      <c r="K18" s="22">
        <v>13</v>
      </c>
      <c r="L18" s="4" t="str">
        <f>VLOOKUP($K18,'Boys Team Sheets'!$Y$3:$AC$10,2,FALSE)</f>
        <v>Joshua</v>
      </c>
      <c r="M18" s="4" t="str">
        <f>VLOOKUP($K18,'Boys Team Sheets'!$Y$3:$AC$10,3,FALSE)</f>
        <v>Bailey</v>
      </c>
      <c r="N18" s="4" t="str">
        <f>VLOOKUP($K18,'Boys Team Sheets'!$Y$3:$AC$10,4,FALSE)</f>
        <v>Cleveland</v>
      </c>
      <c r="O18" s="136" t="s">
        <v>604</v>
      </c>
      <c r="Q18" s="7"/>
      <c r="R18" s="38">
        <v>5</v>
      </c>
      <c r="S18" s="4">
        <v>4</v>
      </c>
      <c r="T18" s="22">
        <v>17</v>
      </c>
      <c r="U18" s="4" t="str">
        <f>VLOOKUP($T18,'Boys Team Sheets'!$S$39:$W$46,2,FALSE)</f>
        <v>Luis</v>
      </c>
      <c r="V18" s="4" t="str">
        <f>VLOOKUP($T18,'Boys Team Sheets'!$S$39:$W$46,3,FALSE)</f>
        <v>Wagstaff</v>
      </c>
      <c r="W18" s="4" t="str">
        <f>VLOOKUP($T18,'Boys Team Sheets'!$S$39:$W$46,4,FALSE)</f>
        <v>Cumbria</v>
      </c>
      <c r="X18" s="32">
        <v>53.36</v>
      </c>
      <c r="Y18" s="38">
        <v>5</v>
      </c>
      <c r="Z18" s="4">
        <v>4</v>
      </c>
      <c r="AA18" s="22">
        <v>25</v>
      </c>
      <c r="AB18" s="4" t="str">
        <f>VLOOKUP($AA18,'Boys Team Sheets'!$Y$39:$AC$46,2,FALSE)</f>
        <v>James</v>
      </c>
      <c r="AC18" s="4" t="str">
        <f>VLOOKUP($AA18,'Boys Team Sheets'!$Y$39:$AC$46,3,FALSE)</f>
        <v>Martin</v>
      </c>
      <c r="AD18" s="4" t="str">
        <f>VLOOKUP($AA18,'Boys Team Sheets'!$Y$39:$AC$46,4,FALSE)</f>
        <v>Durham</v>
      </c>
      <c r="AE18" s="32" t="s">
        <v>613</v>
      </c>
      <c r="AG18" s="7"/>
      <c r="AH18" s="38">
        <v>5</v>
      </c>
      <c r="AI18" s="4">
        <v>4</v>
      </c>
      <c r="AJ18" s="22"/>
      <c r="AK18" s="4" t="e">
        <f>VLOOKUP($AJ18,'Boys Team Sheets'!$S$74:$W$81,2,FALSE)</f>
        <v>#N/A</v>
      </c>
      <c r="AL18" s="4" t="e">
        <f>VLOOKUP($AJ18,'Boys Team Sheets'!$S$74:$W$81,3,FALSE)</f>
        <v>#N/A</v>
      </c>
      <c r="AM18" s="4" t="e">
        <f>VLOOKUP($AJ18,'Boys Team Sheets'!$S$74:$W$81,4,FALSE)</f>
        <v>#N/A</v>
      </c>
      <c r="AN18" s="32"/>
      <c r="AO18" s="38">
        <v>5</v>
      </c>
      <c r="AP18" s="4">
        <v>4</v>
      </c>
      <c r="AQ18" s="22"/>
      <c r="AR18" s="4" t="e">
        <f>VLOOKUP($AQ18,'Boys Team Sheets'!$Y$74:$AC$81,2,FALSE)</f>
        <v>#N/A</v>
      </c>
      <c r="AS18" s="4" t="e">
        <f>VLOOKUP($AQ18,'Boys Team Sheets'!$Y$74:$AC$81,3,FALSE)</f>
        <v>#N/A</v>
      </c>
      <c r="AT18" s="4" t="e">
        <f>VLOOKUP($AQ18,'Boys Team Sheets'!$Y$74:$AC$81,4,FALSE)</f>
        <v>#N/A</v>
      </c>
      <c r="AU18" s="32"/>
      <c r="AV18" s="7"/>
    </row>
    <row r="19" spans="1:48" x14ac:dyDescent="0.25">
      <c r="A19" s="7"/>
      <c r="B19" s="38">
        <v>4</v>
      </c>
      <c r="C19" s="4">
        <v>5</v>
      </c>
      <c r="D19" s="22">
        <v>14</v>
      </c>
      <c r="E19" s="4" t="str">
        <f>VLOOKUP($D19,'Boys Team Sheets'!$S$3:$W$10,2,FALSE)</f>
        <v>Jamal</v>
      </c>
      <c r="F19" s="4" t="str">
        <f>VLOOKUP($D19,'Boys Team Sheets'!$S$3:$W$10,3,FALSE)</f>
        <v>Islam</v>
      </c>
      <c r="G19" s="4" t="str">
        <f>VLOOKUP($D19,'Boys Team Sheets'!$S$3:$W$10,4,FALSE)</f>
        <v>Cleveland</v>
      </c>
      <c r="H19" s="32">
        <v>39.83</v>
      </c>
      <c r="I19" s="38">
        <v>4</v>
      </c>
      <c r="J19" s="4">
        <v>5</v>
      </c>
      <c r="K19" s="22">
        <v>18</v>
      </c>
      <c r="L19" s="4" t="str">
        <f>VLOOKUP($K19,'Boys Team Sheets'!$Y$3:$AC$10,2,FALSE)</f>
        <v>James</v>
      </c>
      <c r="M19" s="4" t="str">
        <f>VLOOKUP($K19,'Boys Team Sheets'!$Y$3:$AC$10,3,FALSE)</f>
        <v>Young</v>
      </c>
      <c r="N19" s="4" t="str">
        <f>VLOOKUP($K19,'Boys Team Sheets'!$Y$3:$AC$10,4,FALSE)</f>
        <v>Cumbria</v>
      </c>
      <c r="O19" s="136" t="s">
        <v>605</v>
      </c>
      <c r="Q19" s="7"/>
      <c r="R19" s="38">
        <v>4</v>
      </c>
      <c r="S19" s="4">
        <v>5</v>
      </c>
      <c r="T19" s="22">
        <v>14</v>
      </c>
      <c r="U19" s="4" t="str">
        <f>VLOOKUP($T19,'Boys Team Sheets'!$S$39:$W$46,2,FALSE)</f>
        <v>Hedley</v>
      </c>
      <c r="V19" s="4" t="str">
        <f>VLOOKUP($T19,'Boys Team Sheets'!$S$39:$W$46,3,FALSE)</f>
        <v>Wordsworth</v>
      </c>
      <c r="W19" s="4" t="str">
        <f>VLOOKUP($T19,'Boys Team Sheets'!$S$39:$W$46,4,FALSE)</f>
        <v>Cleveland</v>
      </c>
      <c r="X19" s="32">
        <v>53.91</v>
      </c>
      <c r="Y19" s="38">
        <v>4</v>
      </c>
      <c r="Z19" s="4">
        <v>5</v>
      </c>
      <c r="AA19" s="22">
        <v>17</v>
      </c>
      <c r="AB19" s="4" t="str">
        <f>VLOOKUP($AA19,'Boys Team Sheets'!$Y$39:$AC$46,2,FALSE)</f>
        <v>Luis</v>
      </c>
      <c r="AC19" s="4" t="str">
        <f>VLOOKUP($AA19,'Boys Team Sheets'!$Y$39:$AC$46,3,FALSE)</f>
        <v>Wagstaff</v>
      </c>
      <c r="AD19" s="4" t="str">
        <f>VLOOKUP($AA19,'Boys Team Sheets'!$Y$39:$AC$46,4,FALSE)</f>
        <v>Cumbria</v>
      </c>
      <c r="AE19" s="32" t="s">
        <v>614</v>
      </c>
      <c r="AG19" s="7"/>
      <c r="AH19" s="38">
        <v>4</v>
      </c>
      <c r="AI19" s="4">
        <v>5</v>
      </c>
      <c r="AJ19" s="22"/>
      <c r="AK19" s="4" t="e">
        <f>VLOOKUP($AJ19,'Boys Team Sheets'!$S$74:$W$81,2,FALSE)</f>
        <v>#N/A</v>
      </c>
      <c r="AL19" s="4" t="e">
        <f>VLOOKUP($AJ19,'Boys Team Sheets'!$S$74:$W$81,3,FALSE)</f>
        <v>#N/A</v>
      </c>
      <c r="AM19" s="4" t="e">
        <f>VLOOKUP($AJ19,'Boys Team Sheets'!$S$74:$W$81,4,FALSE)</f>
        <v>#N/A</v>
      </c>
      <c r="AN19" s="32"/>
      <c r="AO19" s="38">
        <v>4</v>
      </c>
      <c r="AP19" s="4">
        <v>5</v>
      </c>
      <c r="AQ19" s="22"/>
      <c r="AR19" s="4" t="e">
        <f>VLOOKUP($AQ19,'Boys Team Sheets'!$Y$74:$AC$81,2,FALSE)</f>
        <v>#N/A</v>
      </c>
      <c r="AS19" s="4" t="e">
        <f>VLOOKUP($AQ19,'Boys Team Sheets'!$Y$74:$AC$81,3,FALSE)</f>
        <v>#N/A</v>
      </c>
      <c r="AT19" s="4" t="e">
        <f>VLOOKUP($AQ19,'Boys Team Sheets'!$Y$74:$AC$81,4,FALSE)</f>
        <v>#N/A</v>
      </c>
      <c r="AU19" s="32"/>
      <c r="AV19" s="7"/>
    </row>
    <row r="20" spans="1:48" x14ac:dyDescent="0.25">
      <c r="A20" s="7"/>
      <c r="B20" s="38">
        <v>3</v>
      </c>
      <c r="C20" s="4">
        <v>6</v>
      </c>
      <c r="D20" s="22">
        <v>17</v>
      </c>
      <c r="E20" s="4" t="str">
        <f>VLOOKUP($D20,'Boys Team Sheets'!$S$3:$W$10,2,FALSE)</f>
        <v>Sam</v>
      </c>
      <c r="F20" s="4" t="str">
        <f>VLOOKUP($D20,'Boys Team Sheets'!$S$3:$W$10,3,FALSE)</f>
        <v>Almond</v>
      </c>
      <c r="G20" s="4" t="str">
        <f>VLOOKUP($D20,'Boys Team Sheets'!$S$3:$W$10,4,FALSE)</f>
        <v>Cumbria</v>
      </c>
      <c r="H20" s="32">
        <v>40.25</v>
      </c>
      <c r="I20" s="38">
        <v>3</v>
      </c>
      <c r="J20" s="4">
        <v>6</v>
      </c>
      <c r="K20" s="22">
        <v>26</v>
      </c>
      <c r="L20" s="4" t="str">
        <f>VLOOKUP($K20,'Boys Team Sheets'!$Y$3:$AC$10,2,FALSE)</f>
        <v>Matthew</v>
      </c>
      <c r="M20" s="4" t="str">
        <f>VLOOKUP($K20,'Boys Team Sheets'!$Y$3:$AC$10,3,FALSE)</f>
        <v>Cleugh</v>
      </c>
      <c r="N20" s="4" t="str">
        <f>VLOOKUP($K20,'Boys Team Sheets'!$Y$3:$AC$10,4,FALSE)</f>
        <v>Durham</v>
      </c>
      <c r="O20" s="136" t="s">
        <v>606</v>
      </c>
      <c r="Q20" s="7"/>
      <c r="R20" s="38">
        <v>3</v>
      </c>
      <c r="S20" s="4">
        <v>6</v>
      </c>
      <c r="T20" s="22">
        <v>60</v>
      </c>
      <c r="U20" s="4" t="str">
        <f>VLOOKUP($T20,'Boys Team Sheets'!$S$39:$W$46,2,FALSE)</f>
        <v>Matthew</v>
      </c>
      <c r="V20" s="4" t="str">
        <f>VLOOKUP($T20,'Boys Team Sheets'!$S$39:$W$46,3,FALSE)</f>
        <v>Cant</v>
      </c>
      <c r="W20" s="4" t="str">
        <f>VLOOKUP($T20,'Boys Team Sheets'!$S$39:$W$46,4,FALSE)</f>
        <v>Northumberland</v>
      </c>
      <c r="X20" s="32">
        <v>54.94</v>
      </c>
      <c r="Y20" s="38">
        <v>3</v>
      </c>
      <c r="Z20" s="4">
        <v>6</v>
      </c>
      <c r="AA20" s="22">
        <v>18</v>
      </c>
      <c r="AB20" s="4" t="str">
        <f>VLOOKUP($AA20,'Boys Team Sheets'!$Y$39:$AC$46,2,FALSE)</f>
        <v>Jamie</v>
      </c>
      <c r="AC20" s="4" t="str">
        <f>VLOOKUP($AA20,'Boys Team Sheets'!$Y$39:$AC$46,3,FALSE)</f>
        <v>Butterworth</v>
      </c>
      <c r="AD20" s="4" t="str">
        <f>VLOOKUP($AA20,'Boys Team Sheets'!$Y$39:$AC$46,4,FALSE)</f>
        <v>Cumbria</v>
      </c>
      <c r="AE20" s="32" t="s">
        <v>615</v>
      </c>
      <c r="AG20" s="7"/>
      <c r="AH20" s="38">
        <v>3</v>
      </c>
      <c r="AI20" s="4">
        <v>6</v>
      </c>
      <c r="AJ20" s="22"/>
      <c r="AK20" s="4" t="e">
        <f>VLOOKUP($AJ20,'Boys Team Sheets'!$S$74:$W$81,2,FALSE)</f>
        <v>#N/A</v>
      </c>
      <c r="AL20" s="4" t="e">
        <f>VLOOKUP($AJ20,'Boys Team Sheets'!$S$74:$W$81,3,FALSE)</f>
        <v>#N/A</v>
      </c>
      <c r="AM20" s="4" t="e">
        <f>VLOOKUP($AJ20,'Boys Team Sheets'!$S$74:$W$81,4,FALSE)</f>
        <v>#N/A</v>
      </c>
      <c r="AN20" s="32"/>
      <c r="AO20" s="38">
        <v>3</v>
      </c>
      <c r="AP20" s="4">
        <v>6</v>
      </c>
      <c r="AQ20" s="22"/>
      <c r="AR20" s="4" t="e">
        <f>VLOOKUP($AQ20,'Boys Team Sheets'!$Y$74:$AC$81,2,FALSE)</f>
        <v>#N/A</v>
      </c>
      <c r="AS20" s="4" t="e">
        <f>VLOOKUP($AQ20,'Boys Team Sheets'!$Y$74:$AC$81,3,FALSE)</f>
        <v>#N/A</v>
      </c>
      <c r="AT20" s="4" t="e">
        <f>VLOOKUP($AQ20,'Boys Team Sheets'!$Y$74:$AC$81,4,FALSE)</f>
        <v>#N/A</v>
      </c>
      <c r="AU20" s="32"/>
      <c r="AV20" s="7"/>
    </row>
    <row r="21" spans="1:48" x14ac:dyDescent="0.25">
      <c r="A21" s="7"/>
      <c r="B21" s="38">
        <v>2</v>
      </c>
      <c r="C21" s="4">
        <v>7</v>
      </c>
      <c r="D21" s="22">
        <v>60</v>
      </c>
      <c r="E21" s="4" t="str">
        <f>VLOOKUP($D21,'Boys Team Sheets'!$S$3:$W$10,2,FALSE)</f>
        <v>Connor</v>
      </c>
      <c r="F21" s="4" t="str">
        <f>VLOOKUP($D21,'Boys Team Sheets'!$S$3:$W$10,3,FALSE)</f>
        <v>Williams</v>
      </c>
      <c r="G21" s="4" t="str">
        <f>VLOOKUP($D21,'Boys Team Sheets'!$S$3:$W$10,4,FALSE)</f>
        <v>Northumberland</v>
      </c>
      <c r="H21" s="32">
        <v>40.26</v>
      </c>
      <c r="I21" s="38">
        <v>2</v>
      </c>
      <c r="J21" s="4">
        <v>7</v>
      </c>
      <c r="K21" s="22">
        <v>14</v>
      </c>
      <c r="L21" s="4" t="str">
        <f>VLOOKUP($K21,'Boys Team Sheets'!$Y$3:$AC$10,2,FALSE)</f>
        <v>Matthew</v>
      </c>
      <c r="M21" s="4" t="str">
        <f>VLOOKUP($K21,'Boys Team Sheets'!$Y$3:$AC$10,3,FALSE)</f>
        <v>Walker</v>
      </c>
      <c r="N21" s="4" t="str">
        <f>VLOOKUP($K21,'Boys Team Sheets'!$Y$3:$AC$10,4,FALSE)</f>
        <v>Cleveland</v>
      </c>
      <c r="O21" s="136" t="s">
        <v>607</v>
      </c>
      <c r="Q21" s="7"/>
      <c r="R21" s="38">
        <v>2</v>
      </c>
      <c r="S21" s="4">
        <v>7</v>
      </c>
      <c r="T21" s="22">
        <v>26</v>
      </c>
      <c r="U21" s="4" t="str">
        <f>VLOOKUP($T21,'Boys Team Sheets'!$S$39:$W$46,2,FALSE)</f>
        <v>Matthew</v>
      </c>
      <c r="V21" s="4" t="str">
        <f>VLOOKUP($T21,'Boys Team Sheets'!$S$39:$W$46,3,FALSE)</f>
        <v>Appleby</v>
      </c>
      <c r="W21" s="4" t="str">
        <f>VLOOKUP($T21,'Boys Team Sheets'!$S$39:$W$46,4,FALSE)</f>
        <v>Durham</v>
      </c>
      <c r="X21" s="32">
        <v>56.18</v>
      </c>
      <c r="Y21" s="38">
        <v>2</v>
      </c>
      <c r="Z21" s="4">
        <v>7</v>
      </c>
      <c r="AA21" s="22">
        <v>26</v>
      </c>
      <c r="AB21" s="4" t="str">
        <f>VLOOKUP($AA21,'Boys Team Sheets'!$Y$39:$AC$46,2,FALSE)</f>
        <v>James</v>
      </c>
      <c r="AC21" s="4" t="str">
        <f>VLOOKUP($AA21,'Boys Team Sheets'!$Y$39:$AC$46,3,FALSE)</f>
        <v>McAllister</v>
      </c>
      <c r="AD21" s="4" t="str">
        <f>VLOOKUP($AA21,'Boys Team Sheets'!$Y$39:$AC$46,4,FALSE)</f>
        <v>Durham</v>
      </c>
      <c r="AE21" s="32" t="s">
        <v>616</v>
      </c>
      <c r="AG21" s="7"/>
      <c r="AH21" s="38">
        <v>2</v>
      </c>
      <c r="AI21" s="4">
        <v>7</v>
      </c>
      <c r="AJ21" s="22"/>
      <c r="AK21" s="4" t="e">
        <f>VLOOKUP($AJ21,'Boys Team Sheets'!$S$74:$W$81,2,FALSE)</f>
        <v>#N/A</v>
      </c>
      <c r="AL21" s="4" t="e">
        <f>VLOOKUP($AJ21,'Boys Team Sheets'!$S$74:$W$81,3,FALSE)</f>
        <v>#N/A</v>
      </c>
      <c r="AM21" s="4" t="e">
        <f>VLOOKUP($AJ21,'Boys Team Sheets'!$S$74:$W$81,4,FALSE)</f>
        <v>#N/A</v>
      </c>
      <c r="AN21" s="32"/>
      <c r="AO21" s="38">
        <v>2</v>
      </c>
      <c r="AP21" s="4">
        <v>7</v>
      </c>
      <c r="AQ21" s="22"/>
      <c r="AR21" s="4" t="e">
        <f>VLOOKUP($AQ21,'Boys Team Sheets'!$Y$74:$AC$81,2,FALSE)</f>
        <v>#N/A</v>
      </c>
      <c r="AS21" s="4" t="e">
        <f>VLOOKUP($AQ21,'Boys Team Sheets'!$Y$74:$AC$81,3,FALSE)</f>
        <v>#N/A</v>
      </c>
      <c r="AT21" s="4" t="e">
        <f>VLOOKUP($AQ21,'Boys Team Sheets'!$Y$74:$AC$81,4,FALSE)</f>
        <v>#N/A</v>
      </c>
      <c r="AU21" s="32"/>
      <c r="AV21" s="7"/>
    </row>
    <row r="22" spans="1:48" x14ac:dyDescent="0.25">
      <c r="A22" s="7"/>
      <c r="B22" s="38">
        <v>1</v>
      </c>
      <c r="C22" s="4">
        <v>8</v>
      </c>
      <c r="D22" s="22">
        <v>18</v>
      </c>
      <c r="E22" s="4" t="str">
        <f>VLOOKUP($D22,'Boys Team Sheets'!$S$3:$W$10,2,FALSE)</f>
        <v>James</v>
      </c>
      <c r="F22" s="4" t="str">
        <f>VLOOKUP($D22,'Boys Team Sheets'!$S$3:$W$10,3,FALSE)</f>
        <v>Naylor</v>
      </c>
      <c r="G22" s="4" t="str">
        <f>VLOOKUP($D22,'Boys Team Sheets'!$S$3:$W$10,4,FALSE)</f>
        <v>Cumbria</v>
      </c>
      <c r="H22" s="32">
        <v>40.450000000000003</v>
      </c>
      <c r="I22" s="38">
        <v>1</v>
      </c>
      <c r="J22" s="4">
        <v>8</v>
      </c>
      <c r="K22" s="22"/>
      <c r="L22" s="4" t="e">
        <f>VLOOKUP($K22,'Boys Team Sheets'!$Y$3:$AC$10,2,FALSE)</f>
        <v>#N/A</v>
      </c>
      <c r="M22" s="4" t="e">
        <f>VLOOKUP($K22,'Boys Team Sheets'!$Y$3:$AC$10,3,FALSE)</f>
        <v>#N/A</v>
      </c>
      <c r="N22" s="4" t="e">
        <f>VLOOKUP($K22,'Boys Team Sheets'!$Y$3:$AC$10,4,FALSE)</f>
        <v>#N/A</v>
      </c>
      <c r="O22" s="32"/>
      <c r="Q22" s="7"/>
      <c r="R22" s="38">
        <v>1</v>
      </c>
      <c r="S22" s="4">
        <v>8</v>
      </c>
      <c r="T22" s="22">
        <v>18</v>
      </c>
      <c r="U22" s="4" t="str">
        <f>VLOOKUP($T22,'Boys Team Sheets'!$S$39:$W$46,2,FALSE)</f>
        <v>Jamie</v>
      </c>
      <c r="V22" s="4" t="str">
        <f>VLOOKUP($T22,'Boys Team Sheets'!$S$39:$W$46,3,FALSE)</f>
        <v>Butterworth</v>
      </c>
      <c r="W22" s="4" t="str">
        <f>VLOOKUP($T22,'Boys Team Sheets'!$S$39:$W$46,4,FALSE)</f>
        <v>Cumbria</v>
      </c>
      <c r="X22" s="32">
        <v>58.82</v>
      </c>
      <c r="Y22" s="38">
        <v>1</v>
      </c>
      <c r="Z22" s="4">
        <v>8</v>
      </c>
      <c r="AA22" s="22"/>
      <c r="AB22" s="4" t="e">
        <f>VLOOKUP($AA22,'Boys Team Sheets'!$Y$39:$AC$46,2,FALSE)</f>
        <v>#N/A</v>
      </c>
      <c r="AC22" s="4" t="e">
        <f>VLOOKUP($AA22,'Boys Team Sheets'!$Y$39:$AC$46,3,FALSE)</f>
        <v>#N/A</v>
      </c>
      <c r="AD22" s="4" t="e">
        <f>VLOOKUP($AA22,'Boys Team Sheets'!$Y$39:$AC$46,4,FALSE)</f>
        <v>#N/A</v>
      </c>
      <c r="AE22" s="32"/>
      <c r="AG22" s="7"/>
      <c r="AH22" s="38">
        <v>1</v>
      </c>
      <c r="AI22" s="4">
        <v>8</v>
      </c>
      <c r="AJ22" s="22"/>
      <c r="AK22" s="4" t="e">
        <f>VLOOKUP($AJ22,'Boys Team Sheets'!$S$74:$W$81,2,FALSE)</f>
        <v>#N/A</v>
      </c>
      <c r="AL22" s="4" t="e">
        <f>VLOOKUP($AJ22,'Boys Team Sheets'!$S$74:$W$81,3,FALSE)</f>
        <v>#N/A</v>
      </c>
      <c r="AM22" s="4" t="e">
        <f>VLOOKUP($AJ22,'Boys Team Sheets'!$S$74:$W$81,4,FALSE)</f>
        <v>#N/A</v>
      </c>
      <c r="AN22" s="32"/>
      <c r="AO22" s="38">
        <v>1</v>
      </c>
      <c r="AP22" s="4">
        <v>8</v>
      </c>
      <c r="AQ22" s="22"/>
      <c r="AR22" s="4" t="e">
        <f>VLOOKUP($AQ22,'Boys Team Sheets'!$Y$74:$AC$81,2,FALSE)</f>
        <v>#N/A</v>
      </c>
      <c r="AS22" s="4" t="e">
        <f>VLOOKUP($AQ22,'Boys Team Sheets'!$Y$74:$AC$81,3,FALSE)</f>
        <v>#N/A</v>
      </c>
      <c r="AT22" s="4" t="e">
        <f>VLOOKUP($AQ22,'Boys Team Sheets'!$Y$74:$AC$81,4,FALSE)</f>
        <v>#N/A</v>
      </c>
      <c r="AU22" s="32"/>
      <c r="AV22" s="7"/>
    </row>
    <row r="23" spans="1:48" s="14" customFormat="1" x14ac:dyDescent="0.25">
      <c r="A23" s="12"/>
      <c r="B23" s="39"/>
      <c r="C23" s="13"/>
      <c r="D23" s="13"/>
      <c r="E23" s="13"/>
      <c r="F23" s="13" t="s">
        <v>4</v>
      </c>
      <c r="G23" s="13"/>
      <c r="H23" s="6" t="s">
        <v>582</v>
      </c>
      <c r="I23" s="39"/>
      <c r="J23" s="13"/>
      <c r="K23" s="13"/>
      <c r="L23" s="13"/>
      <c r="M23" s="13"/>
      <c r="N23" s="13" t="s">
        <v>14</v>
      </c>
      <c r="O23" s="6" t="s">
        <v>31</v>
      </c>
      <c r="Q23" s="12"/>
      <c r="R23" s="39"/>
      <c r="S23" s="13"/>
      <c r="T23" s="13"/>
      <c r="U23" s="13"/>
      <c r="V23" s="13"/>
      <c r="W23" s="13" t="s">
        <v>4</v>
      </c>
      <c r="X23" s="8" t="s">
        <v>93</v>
      </c>
      <c r="Y23" s="39"/>
      <c r="Z23" s="13"/>
      <c r="AA23" s="13"/>
      <c r="AB23" s="13"/>
      <c r="AC23" s="13"/>
      <c r="AD23" s="13" t="s">
        <v>13</v>
      </c>
      <c r="AE23" s="8" t="s">
        <v>560</v>
      </c>
      <c r="AG23" s="12"/>
      <c r="AH23" s="39"/>
      <c r="AI23" s="13"/>
      <c r="AJ23" s="13"/>
      <c r="AK23" s="13"/>
      <c r="AL23" s="13"/>
      <c r="AM23" s="13" t="s">
        <v>4</v>
      </c>
      <c r="AN23" s="8" t="s">
        <v>44</v>
      </c>
      <c r="AO23" s="39"/>
      <c r="AP23" s="13"/>
      <c r="AQ23" s="13"/>
      <c r="AR23" s="13"/>
      <c r="AS23" s="13"/>
      <c r="AT23" s="13" t="s">
        <v>13</v>
      </c>
      <c r="AU23" s="8" t="s">
        <v>45</v>
      </c>
      <c r="AV23" s="12"/>
    </row>
    <row r="24" spans="1:48" x14ac:dyDescent="0.25">
      <c r="A24" s="7"/>
      <c r="B24" s="38"/>
      <c r="C24" s="4"/>
      <c r="D24" s="4" t="s">
        <v>53</v>
      </c>
      <c r="E24" s="4" t="s">
        <v>51</v>
      </c>
      <c r="F24" s="4" t="s">
        <v>52</v>
      </c>
      <c r="G24" s="4" t="s">
        <v>54</v>
      </c>
      <c r="H24" s="6" t="s">
        <v>55</v>
      </c>
      <c r="I24" s="38"/>
      <c r="J24" s="4"/>
      <c r="K24" s="4" t="s">
        <v>53</v>
      </c>
      <c r="L24" s="4" t="s">
        <v>51</v>
      </c>
      <c r="M24" s="4" t="s">
        <v>52</v>
      </c>
      <c r="N24" s="4" t="s">
        <v>54</v>
      </c>
      <c r="O24" s="6" t="s">
        <v>55</v>
      </c>
      <c r="Q24" s="7"/>
      <c r="R24" s="38"/>
      <c r="S24" s="4"/>
      <c r="T24" s="4" t="s">
        <v>53</v>
      </c>
      <c r="U24" s="4" t="s">
        <v>51</v>
      </c>
      <c r="V24" s="4" t="s">
        <v>52</v>
      </c>
      <c r="W24" s="4" t="s">
        <v>54</v>
      </c>
      <c r="X24" s="6" t="s">
        <v>55</v>
      </c>
      <c r="Y24" s="38"/>
      <c r="Z24" s="4"/>
      <c r="AA24" s="4" t="s">
        <v>53</v>
      </c>
      <c r="AB24" s="4" t="s">
        <v>51</v>
      </c>
      <c r="AC24" s="4" t="s">
        <v>52</v>
      </c>
      <c r="AD24" s="4" t="s">
        <v>54</v>
      </c>
      <c r="AE24" s="6" t="s">
        <v>55</v>
      </c>
      <c r="AG24" s="7"/>
      <c r="AH24" s="38"/>
      <c r="AI24" s="4"/>
      <c r="AJ24" s="4" t="s">
        <v>53</v>
      </c>
      <c r="AK24" s="4" t="s">
        <v>51</v>
      </c>
      <c r="AL24" s="4" t="s">
        <v>52</v>
      </c>
      <c r="AM24" s="4" t="s">
        <v>54</v>
      </c>
      <c r="AN24" s="6" t="s">
        <v>55</v>
      </c>
      <c r="AO24" s="38"/>
      <c r="AP24" s="4"/>
      <c r="AQ24" s="4" t="s">
        <v>53</v>
      </c>
      <c r="AR24" s="4" t="s">
        <v>51</v>
      </c>
      <c r="AS24" s="4" t="s">
        <v>52</v>
      </c>
      <c r="AT24" s="4" t="s">
        <v>54</v>
      </c>
      <c r="AU24" s="6" t="s">
        <v>55</v>
      </c>
      <c r="AV24" s="7"/>
    </row>
    <row r="25" spans="1:48" x14ac:dyDescent="0.25">
      <c r="A25" s="7"/>
      <c r="B25" s="38">
        <v>8</v>
      </c>
      <c r="C25" s="4">
        <v>1</v>
      </c>
      <c r="D25" s="22">
        <v>25</v>
      </c>
      <c r="E25" s="118" t="str">
        <f>VLOOKUP($D25,'Boys Team Sheets'!$AE$3:$AI$10,2,FALSE)</f>
        <v>Henry</v>
      </c>
      <c r="F25" s="118" t="str">
        <f>VLOOKUP($D25,'Boys Team Sheets'!$AE$3:$AI$10,3,FALSE)</f>
        <v>Johnson</v>
      </c>
      <c r="G25" s="118" t="s">
        <v>66</v>
      </c>
      <c r="H25" s="135" t="s">
        <v>633</v>
      </c>
      <c r="I25" s="38">
        <v>8</v>
      </c>
      <c r="J25" s="4">
        <v>1</v>
      </c>
      <c r="K25" s="22">
        <v>17</v>
      </c>
      <c r="L25" s="4" t="str">
        <f>VLOOKUP($K25,'Boys Team Sheets'!$A$3:$E$10,2,FALSE)</f>
        <v>Charlie</v>
      </c>
      <c r="M25" s="4" t="str">
        <f>VLOOKUP($K25,'Boys Team Sheets'!$A$3:$E$10,3,FALSE)</f>
        <v>Johnston</v>
      </c>
      <c r="N25" s="4" t="str">
        <f>VLOOKUP($K25,'Boys Team Sheets'!$A$3:$E$10,4,FALSE)</f>
        <v>Cumbria</v>
      </c>
      <c r="O25" s="32">
        <v>12.74</v>
      </c>
      <c r="Q25" s="7"/>
      <c r="R25" s="38">
        <v>8</v>
      </c>
      <c r="S25" s="4">
        <v>1</v>
      </c>
      <c r="T25" s="22">
        <v>14</v>
      </c>
      <c r="U25" s="4" t="str">
        <f>VLOOKUP($T25,'Boys Team Sheets'!$AE$39:$AI$46,2,FALSE)</f>
        <v>Josh</v>
      </c>
      <c r="V25" s="4" t="str">
        <f>VLOOKUP($T25,'Boys Team Sheets'!$AE$39:$AI$46,3,FALSE)</f>
        <v>Cowperthwaite</v>
      </c>
      <c r="W25" s="4" t="str">
        <f>VLOOKUP($T25,'Boys Team Sheets'!$AE$39:$AI$46,4,FALSE)</f>
        <v>Cleveland</v>
      </c>
      <c r="X25" s="137" t="s">
        <v>652</v>
      </c>
      <c r="Y25" s="38">
        <v>8</v>
      </c>
      <c r="Z25" s="4">
        <v>1</v>
      </c>
      <c r="AA25" s="22">
        <v>59</v>
      </c>
      <c r="AB25" s="4" t="str">
        <f>VLOOKUP($AA25,'Boys Team Sheets'!$G$61:$K$68,2,FALSE)</f>
        <v xml:space="preserve">Rory </v>
      </c>
      <c r="AC25" s="4" t="str">
        <f>VLOOKUP($AA25,'Boys Team Sheets'!$G$61:$K$68,3,FALSE)</f>
        <v>Leonard</v>
      </c>
      <c r="AD25" s="4" t="str">
        <f>VLOOKUP($AA25,'Boys Team Sheets'!$G$61:$K$68,4,FALSE)</f>
        <v>Northumberland</v>
      </c>
      <c r="AE25" s="32" t="s">
        <v>624</v>
      </c>
      <c r="AG25" s="7"/>
      <c r="AH25" s="38">
        <v>8</v>
      </c>
      <c r="AI25" s="4">
        <v>1</v>
      </c>
      <c r="AJ25" s="22">
        <v>59</v>
      </c>
      <c r="AK25" s="4" t="str">
        <f>VLOOKUP($AJ25,'Boys Team Sheets'!$AE$74:$AI$81,2,FALSE)</f>
        <v>Max</v>
      </c>
      <c r="AL25" s="4" t="str">
        <f>VLOOKUP($AJ25,'Boys Team Sheets'!$AE$74:$AI$81,3,FALSE)</f>
        <v>Pearson</v>
      </c>
      <c r="AM25" s="4" t="str">
        <f>VLOOKUP($AJ25,'Boys Team Sheets'!$AE$74:$AI$81,4,FALSE)</f>
        <v>Northumberland</v>
      </c>
      <c r="AN25" s="32" t="s">
        <v>653</v>
      </c>
      <c r="AO25" s="38">
        <v>8</v>
      </c>
      <c r="AP25" s="4">
        <v>1</v>
      </c>
      <c r="AQ25" s="22">
        <v>25</v>
      </c>
      <c r="AR25" s="4" t="str">
        <f>VLOOKUP($AQ25,'Boys Team Sheets'!$G$96:$K$103,2,FALSE)</f>
        <v>Alex</v>
      </c>
      <c r="AS25" s="4" t="str">
        <f>VLOOKUP($AQ25,'Boys Team Sheets'!$G$96:$K$103,3,FALSE)</f>
        <v>Brown</v>
      </c>
      <c r="AT25" s="4" t="str">
        <f>VLOOKUP($AQ25,'Boys Team Sheets'!$G$96:$K$103,4,FALSE)</f>
        <v>Durham</v>
      </c>
      <c r="AU25" s="32" t="s">
        <v>631</v>
      </c>
      <c r="AV25" s="7"/>
    </row>
    <row r="26" spans="1:48" x14ac:dyDescent="0.25">
      <c r="A26" s="7"/>
      <c r="B26" s="38">
        <v>7</v>
      </c>
      <c r="C26" s="4">
        <v>2</v>
      </c>
      <c r="D26" s="22">
        <v>13</v>
      </c>
      <c r="E26" s="118" t="str">
        <f>VLOOKUP($D26,'Boys Team Sheets'!$AE$3:$AI$10,2,FALSE)</f>
        <v>Archie</v>
      </c>
      <c r="F26" s="118" t="str">
        <f>VLOOKUP($D26,'Boys Team Sheets'!$AE$3:$AI$10,3,FALSE)</f>
        <v>Lowe</v>
      </c>
      <c r="G26" s="118" t="str">
        <f>VLOOKUP($D26,'Boys Team Sheets'!$AE$3:$AI$10,4,FALSE)</f>
        <v>Cleveland</v>
      </c>
      <c r="H26" s="135" t="s">
        <v>634</v>
      </c>
      <c r="I26" s="38">
        <v>7</v>
      </c>
      <c r="J26" s="4">
        <v>2</v>
      </c>
      <c r="K26" s="22">
        <v>59</v>
      </c>
      <c r="L26" s="4" t="str">
        <f>VLOOKUP($K26,'Boys Team Sheets'!$A$3:$E$10,2,FALSE)</f>
        <v xml:space="preserve">Ben </v>
      </c>
      <c r="M26" s="4" t="str">
        <f>VLOOKUP($K26,'Boys Team Sheets'!$A$3:$E$10,3,FALSE)</f>
        <v>Evans</v>
      </c>
      <c r="N26" s="4" t="str">
        <f>VLOOKUP($K26,'Boys Team Sheets'!$A$3:$E$10,4,FALSE)</f>
        <v>Northumberland</v>
      </c>
      <c r="O26" s="32">
        <v>12.8</v>
      </c>
      <c r="Q26" s="7"/>
      <c r="R26" s="38">
        <v>7</v>
      </c>
      <c r="S26" s="4">
        <v>2</v>
      </c>
      <c r="T26" s="22">
        <v>59</v>
      </c>
      <c r="U26" s="4" t="str">
        <f>VLOOKUP($T26,'Boys Team Sheets'!$AE$39:$AI$46,2,FALSE)</f>
        <v>Taylor</v>
      </c>
      <c r="V26" s="4" t="str">
        <f>VLOOKUP($T26,'Boys Team Sheets'!$AE$39:$AI$46,3,FALSE)</f>
        <v>Glover</v>
      </c>
      <c r="W26" s="4" t="str">
        <f>VLOOKUP($T26,'Boys Team Sheets'!$AE$39:$AI$46,4,FALSE)</f>
        <v>Northumberland</v>
      </c>
      <c r="X26" s="137" t="s">
        <v>654</v>
      </c>
      <c r="Y26" s="38">
        <v>7</v>
      </c>
      <c r="Z26" s="4">
        <v>2</v>
      </c>
      <c r="AA26" s="22">
        <v>13</v>
      </c>
      <c r="AB26" s="4" t="str">
        <f>VLOOKUP($AA26,'Boys Team Sheets'!$G$61:$K$68,2,FALSE)</f>
        <v>Daniel</v>
      </c>
      <c r="AC26" s="4" t="str">
        <f>VLOOKUP($AA26,'Boys Team Sheets'!$G$61:$K$68,3,FALSE)</f>
        <v>Gunn</v>
      </c>
      <c r="AD26" s="4" t="str">
        <f>VLOOKUP($AA26,'Boys Team Sheets'!$G$61:$K$68,4,FALSE)</f>
        <v>Cleveland</v>
      </c>
      <c r="AE26" s="32" t="s">
        <v>628</v>
      </c>
      <c r="AG26" s="7"/>
      <c r="AH26" s="38">
        <v>7</v>
      </c>
      <c r="AI26" s="4">
        <v>2</v>
      </c>
      <c r="AJ26" s="22">
        <v>60</v>
      </c>
      <c r="AK26" s="4" t="str">
        <f>VLOOKUP($AJ26,'Boys Team Sheets'!$AE$74:$AI$81,2,FALSE)</f>
        <v xml:space="preserve">Kieran </v>
      </c>
      <c r="AL26" s="4" t="str">
        <f>VLOOKUP($AJ26,'Boys Team Sheets'!$AE$74:$AI$81,3,FALSE)</f>
        <v>Hedley</v>
      </c>
      <c r="AM26" s="4" t="str">
        <f>VLOOKUP($AJ26,'Boys Team Sheets'!$AE$74:$AI$81,4,FALSE)</f>
        <v>Northumberland</v>
      </c>
      <c r="AN26" s="32" t="s">
        <v>661</v>
      </c>
      <c r="AO26" s="38">
        <v>7</v>
      </c>
      <c r="AP26" s="4">
        <v>2</v>
      </c>
      <c r="AQ26" s="22"/>
      <c r="AR26" s="4" t="e">
        <f>VLOOKUP($AQ26,'Boys Team Sheets'!$G$96:$K$103,2,FALSE)</f>
        <v>#N/A</v>
      </c>
      <c r="AS26" s="4" t="e">
        <f>VLOOKUP($AQ26,'Boys Team Sheets'!$G$96:$K$103,3,FALSE)</f>
        <v>#N/A</v>
      </c>
      <c r="AT26" s="4" t="e">
        <f>VLOOKUP($AQ26,'Boys Team Sheets'!$G$96:$K$103,4,FALSE)</f>
        <v>#N/A</v>
      </c>
      <c r="AU26" s="32"/>
      <c r="AV26" s="7"/>
    </row>
    <row r="27" spans="1:48" x14ac:dyDescent="0.25">
      <c r="A27" s="7"/>
      <c r="B27" s="38">
        <v>6</v>
      </c>
      <c r="C27" s="4">
        <v>3</v>
      </c>
      <c r="D27" s="22">
        <v>26</v>
      </c>
      <c r="E27" s="4" t="str">
        <f>VLOOKUP($D27,'Boys Team Sheets'!$AE$3:$AI$10,2,FALSE)</f>
        <v>Cameon</v>
      </c>
      <c r="F27" s="4" t="str">
        <f>VLOOKUP($D27,'Boys Team Sheets'!$AE$3:$AI$10,3,FALSE)</f>
        <v>Thomas</v>
      </c>
      <c r="G27" s="4" t="str">
        <f>VLOOKUP($D27,'Boys Team Sheets'!$AE$3:$AI$10,4,FALSE)</f>
        <v>Durham</v>
      </c>
      <c r="H27" s="136" t="s">
        <v>635</v>
      </c>
      <c r="I27" s="38">
        <v>6</v>
      </c>
      <c r="J27" s="4">
        <v>3</v>
      </c>
      <c r="K27" s="22">
        <v>18</v>
      </c>
      <c r="L27" s="4" t="str">
        <f>VLOOKUP($K27,'Boys Team Sheets'!$A$3:$E$10,2,FALSE)</f>
        <v xml:space="preserve">Will </v>
      </c>
      <c r="M27" s="4" t="str">
        <f>VLOOKUP($K27,'Boys Team Sheets'!$A$3:$E$10,3,FALSE)</f>
        <v>Forshaw</v>
      </c>
      <c r="N27" s="4" t="str">
        <f>VLOOKUP($K27,'Boys Team Sheets'!$A$3:$E$10,4,FALSE)</f>
        <v>Cumbria</v>
      </c>
      <c r="O27" s="32">
        <v>12.82</v>
      </c>
      <c r="Q27" s="7"/>
      <c r="R27" s="38">
        <v>6</v>
      </c>
      <c r="S27" s="4">
        <v>3</v>
      </c>
      <c r="T27" s="22">
        <v>60</v>
      </c>
      <c r="U27" s="4" t="str">
        <f>VLOOKUP($T27,'Boys Team Sheets'!$AE$39:$AI$46,2,FALSE)</f>
        <v>Joseph</v>
      </c>
      <c r="V27" s="4" t="str">
        <f>VLOOKUP($T27,'Boys Team Sheets'!$AE$39:$AI$46,3,FALSE)</f>
        <v>Ramshaw</v>
      </c>
      <c r="W27" s="4" t="str">
        <f>VLOOKUP($T27,'Boys Team Sheets'!$AE$39:$AI$46,4,FALSE)</f>
        <v>Northumberland</v>
      </c>
      <c r="X27" s="32" t="s">
        <v>655</v>
      </c>
      <c r="Y27" s="38">
        <v>6</v>
      </c>
      <c r="Z27" s="4">
        <v>3</v>
      </c>
      <c r="AA27" s="22">
        <v>14</v>
      </c>
      <c r="AB27" s="4" t="str">
        <f>VLOOKUP($AA27,'Boys Team Sheets'!$G$61:$K$68,2,FALSE)</f>
        <v>Harvey</v>
      </c>
      <c r="AC27" s="4" t="str">
        <f>VLOOKUP($AA27,'Boys Team Sheets'!$G$61:$K$68,3,FALSE)</f>
        <v>Dunmare</v>
      </c>
      <c r="AD27" s="4" t="str">
        <f>VLOOKUP($AA27,'Boys Team Sheets'!$G$61:$K$68,4,FALSE)</f>
        <v>Cleveland</v>
      </c>
      <c r="AE27" s="32" t="s">
        <v>629</v>
      </c>
      <c r="AG27" s="7"/>
      <c r="AH27" s="38">
        <v>6</v>
      </c>
      <c r="AI27" s="4">
        <v>3</v>
      </c>
      <c r="AJ27" s="22"/>
      <c r="AK27" s="4" t="e">
        <f>VLOOKUP($AJ27,'Boys Team Sheets'!$AE$74:$AI$81,2,FALSE)</f>
        <v>#N/A</v>
      </c>
      <c r="AL27" s="4" t="e">
        <f>VLOOKUP($AJ27,'Boys Team Sheets'!$AE$74:$AI$81,3,FALSE)</f>
        <v>#N/A</v>
      </c>
      <c r="AM27" s="4" t="e">
        <f>VLOOKUP($AJ27,'Boys Team Sheets'!$AE$74:$AI$81,4,FALSE)</f>
        <v>#N/A</v>
      </c>
      <c r="AN27" s="32"/>
      <c r="AO27" s="38">
        <v>6</v>
      </c>
      <c r="AP27" s="4">
        <v>3</v>
      </c>
      <c r="AQ27" s="22"/>
      <c r="AR27" s="4" t="e">
        <f>VLOOKUP($AQ27,'Boys Team Sheets'!$G$96:$K$103,2,FALSE)</f>
        <v>#N/A</v>
      </c>
      <c r="AS27" s="4" t="e">
        <f>VLOOKUP($AQ27,'Boys Team Sheets'!$G$96:$K$103,3,FALSE)</f>
        <v>#N/A</v>
      </c>
      <c r="AT27" s="4" t="e">
        <f>VLOOKUP($AQ27,'Boys Team Sheets'!$G$96:$K$103,4,FALSE)</f>
        <v>#N/A</v>
      </c>
      <c r="AU27" s="32"/>
      <c r="AV27" s="7"/>
    </row>
    <row r="28" spans="1:48" x14ac:dyDescent="0.25">
      <c r="A28" s="7"/>
      <c r="B28" s="38">
        <v>5</v>
      </c>
      <c r="C28" s="4">
        <v>4</v>
      </c>
      <c r="D28" s="22">
        <v>17</v>
      </c>
      <c r="E28" s="4" t="str">
        <f>VLOOKUP($D28,'Boys Team Sheets'!$AE$3:$AI$10,2,FALSE)</f>
        <v>Sam</v>
      </c>
      <c r="F28" s="4" t="str">
        <f>VLOOKUP($D28,'Boys Team Sheets'!$AE$3:$AI$10,3,FALSE)</f>
        <v>Almond</v>
      </c>
      <c r="G28" s="4" t="str">
        <f>VLOOKUP($D28,'Boys Team Sheets'!$AE$3:$AI$10,4,FALSE)</f>
        <v>Cumbria</v>
      </c>
      <c r="H28" s="136" t="s">
        <v>636</v>
      </c>
      <c r="I28" s="38">
        <v>5</v>
      </c>
      <c r="J28" s="4">
        <v>4</v>
      </c>
      <c r="K28" s="22">
        <v>25</v>
      </c>
      <c r="L28" s="4" t="str">
        <f>VLOOKUP($K28,'Boys Team Sheets'!$A$3:$E$10,2,FALSE)</f>
        <v xml:space="preserve">Aaron </v>
      </c>
      <c r="M28" s="4" t="str">
        <f>VLOOKUP($K28,'Boys Team Sheets'!$A$3:$E$10,3,FALSE)</f>
        <v>Lillistone</v>
      </c>
      <c r="N28" s="4" t="str">
        <f>VLOOKUP($K28,'Boys Team Sheets'!$A$3:$E$10,4,FALSE)</f>
        <v>Durham</v>
      </c>
      <c r="O28" s="32">
        <v>13.08</v>
      </c>
      <c r="Q28" s="7"/>
      <c r="R28" s="38">
        <v>5</v>
      </c>
      <c r="S28" s="4">
        <v>4</v>
      </c>
      <c r="T28" s="22">
        <v>13</v>
      </c>
      <c r="U28" s="4" t="str">
        <f>VLOOKUP($T28,'Boys Team Sheets'!$AE$39:$AI$46,2,FALSE)</f>
        <v>Patrick</v>
      </c>
      <c r="V28" s="4" t="str">
        <f>VLOOKUP($T28,'Boys Team Sheets'!$AE$39:$AI$46,3,FALSE)</f>
        <v>Haycock</v>
      </c>
      <c r="W28" s="4" t="str">
        <f>VLOOKUP($T28,'Boys Team Sheets'!$AE$39:$AI$46,4,FALSE)</f>
        <v>Cleveland</v>
      </c>
      <c r="X28" s="32" t="s">
        <v>656</v>
      </c>
      <c r="Y28" s="38">
        <v>5</v>
      </c>
      <c r="Z28" s="4">
        <v>4</v>
      </c>
      <c r="AA28" s="22">
        <v>18</v>
      </c>
      <c r="AB28" s="4" t="str">
        <f>VLOOKUP($AA28,'Boys Team Sheets'!$G$61:$K$68,2,FALSE)</f>
        <v>Oliver</v>
      </c>
      <c r="AC28" s="4" t="str">
        <f>VLOOKUP($AA28,'Boys Team Sheets'!$G$61:$K$68,3,FALSE)</f>
        <v>Gajdouski</v>
      </c>
      <c r="AD28" s="4" t="str">
        <f>VLOOKUP($AA28,'Boys Team Sheets'!$G$61:$K$68,4,FALSE)</f>
        <v>Cumbria</v>
      </c>
      <c r="AE28" s="32" t="s">
        <v>626</v>
      </c>
      <c r="AG28" s="7"/>
      <c r="AH28" s="38">
        <v>5</v>
      </c>
      <c r="AI28" s="4">
        <v>4</v>
      </c>
      <c r="AJ28" s="22"/>
      <c r="AK28" s="4" t="e">
        <f>VLOOKUP($AJ28,'Boys Team Sheets'!$AE$74:$AI$81,2,FALSE)</f>
        <v>#N/A</v>
      </c>
      <c r="AL28" s="4" t="e">
        <f>VLOOKUP($AJ28,'Boys Team Sheets'!$AE$74:$AI$81,3,FALSE)</f>
        <v>#N/A</v>
      </c>
      <c r="AM28" s="4" t="e">
        <f>VLOOKUP($AJ28,'Boys Team Sheets'!$AE$74:$AI$81,4,FALSE)</f>
        <v>#N/A</v>
      </c>
      <c r="AN28" s="32"/>
      <c r="AO28" s="38">
        <v>5</v>
      </c>
      <c r="AP28" s="4">
        <v>4</v>
      </c>
      <c r="AQ28" s="22"/>
      <c r="AR28" s="4" t="e">
        <f>VLOOKUP($AQ28,'Boys Team Sheets'!$G$96:$K$103,2,FALSE)</f>
        <v>#N/A</v>
      </c>
      <c r="AS28" s="4" t="e">
        <f>VLOOKUP($AQ28,'Boys Team Sheets'!$G$96:$K$103,3,FALSE)</f>
        <v>#N/A</v>
      </c>
      <c r="AT28" s="4" t="e">
        <f>VLOOKUP($AQ28,'Boys Team Sheets'!$G$96:$K$103,4,FALSE)</f>
        <v>#N/A</v>
      </c>
      <c r="AU28" s="32"/>
      <c r="AV28" s="7"/>
    </row>
    <row r="29" spans="1:48" x14ac:dyDescent="0.25">
      <c r="A29" s="7"/>
      <c r="B29" s="38">
        <v>4</v>
      </c>
      <c r="C29" s="4">
        <v>5</v>
      </c>
      <c r="D29" s="22">
        <v>59</v>
      </c>
      <c r="E29" s="4" t="str">
        <f>VLOOKUP($D29,'Boys Team Sheets'!$AE$3:$AI$10,2,FALSE)</f>
        <v>Ethan</v>
      </c>
      <c r="F29" s="4" t="str">
        <f>VLOOKUP($D29,'Boys Team Sheets'!$AE$3:$AI$10,3,FALSE)</f>
        <v>McGlen</v>
      </c>
      <c r="G29" s="4" t="str">
        <f>VLOOKUP($D29,'Boys Team Sheets'!$AE$3:$AI$10,4,FALSE)</f>
        <v>Northumberland</v>
      </c>
      <c r="H29" s="136" t="s">
        <v>637</v>
      </c>
      <c r="I29" s="38">
        <v>4</v>
      </c>
      <c r="J29" s="4">
        <v>5</v>
      </c>
      <c r="K29" s="22">
        <v>13</v>
      </c>
      <c r="L29" s="4" t="str">
        <f>VLOOKUP($K29,'Boys Team Sheets'!$A$3:$E$10,2,FALSE)</f>
        <v>Ryan</v>
      </c>
      <c r="M29" s="4" t="str">
        <f>VLOOKUP($K29,'Boys Team Sheets'!$A$3:$E$10,3,FALSE)</f>
        <v>Hodgkinson</v>
      </c>
      <c r="N29" s="4" t="str">
        <f>VLOOKUP($K29,'Boys Team Sheets'!$A$3:$E$10,4,FALSE)</f>
        <v>Cleveland</v>
      </c>
      <c r="O29" s="32">
        <v>13.24</v>
      </c>
      <c r="Q29" s="7"/>
      <c r="R29" s="38">
        <v>4</v>
      </c>
      <c r="S29" s="4">
        <v>5</v>
      </c>
      <c r="T29" s="22">
        <v>25</v>
      </c>
      <c r="U29" s="4" t="str">
        <f>VLOOKUP($T29,'Boys Team Sheets'!$AE$39:$AI$46,2,FALSE)</f>
        <v>Ben</v>
      </c>
      <c r="V29" s="4" t="str">
        <f>VLOOKUP($T29,'Boys Team Sheets'!$AE$39:$AI$46,3,FALSE)</f>
        <v>Horsefield</v>
      </c>
      <c r="W29" s="4" t="str">
        <f>VLOOKUP($T29,'Boys Team Sheets'!$AE$39:$AI$46,4,FALSE)</f>
        <v>Durham</v>
      </c>
      <c r="X29" s="32" t="s">
        <v>657</v>
      </c>
      <c r="Y29" s="38">
        <v>4</v>
      </c>
      <c r="Z29" s="4">
        <v>5</v>
      </c>
      <c r="AA29" s="22">
        <v>17</v>
      </c>
      <c r="AB29" s="4" t="str">
        <f>VLOOKUP($AA29,'Boys Team Sheets'!$G$61:$K$68,2,FALSE)</f>
        <v>James</v>
      </c>
      <c r="AC29" s="4" t="str">
        <f>VLOOKUP($AA29,'Boys Team Sheets'!$G$61:$K$68,3,FALSE)</f>
        <v>Salt</v>
      </c>
      <c r="AD29" s="4" t="str">
        <f>VLOOKUP($AA29,'Boys Team Sheets'!$G$61:$K$68,4,FALSE)</f>
        <v>Cumbria</v>
      </c>
      <c r="AE29" s="32" t="s">
        <v>627</v>
      </c>
      <c r="AG29" s="7"/>
      <c r="AH29" s="38">
        <v>4</v>
      </c>
      <c r="AI29" s="4">
        <v>5</v>
      </c>
      <c r="AJ29" s="22"/>
      <c r="AK29" s="4" t="e">
        <f>VLOOKUP($AJ29,'Boys Team Sheets'!$AE$74:$AI$81,2,FALSE)</f>
        <v>#N/A</v>
      </c>
      <c r="AL29" s="4" t="e">
        <f>VLOOKUP($AJ29,'Boys Team Sheets'!$AE$74:$AI$81,3,FALSE)</f>
        <v>#N/A</v>
      </c>
      <c r="AM29" s="4" t="e">
        <f>VLOOKUP($AJ29,'Boys Team Sheets'!$AE$74:$AI$81,4,FALSE)</f>
        <v>#N/A</v>
      </c>
      <c r="AN29" s="32"/>
      <c r="AO29" s="38">
        <v>4</v>
      </c>
      <c r="AP29" s="4">
        <v>5</v>
      </c>
      <c r="AQ29" s="22"/>
      <c r="AR29" s="4" t="e">
        <f>VLOOKUP($AQ29,'Boys Team Sheets'!$G$96:$K$103,2,FALSE)</f>
        <v>#N/A</v>
      </c>
      <c r="AS29" s="4" t="e">
        <f>VLOOKUP($AQ29,'Boys Team Sheets'!$G$96:$K$103,3,FALSE)</f>
        <v>#N/A</v>
      </c>
      <c r="AT29" s="4" t="e">
        <f>VLOOKUP($AQ29,'Boys Team Sheets'!$G$96:$K$103,4,FALSE)</f>
        <v>#N/A</v>
      </c>
      <c r="AU29" s="32"/>
      <c r="AV29" s="7"/>
    </row>
    <row r="30" spans="1:48" x14ac:dyDescent="0.25">
      <c r="A30" s="7"/>
      <c r="B30" s="38">
        <v>3</v>
      </c>
      <c r="C30" s="4">
        <v>6</v>
      </c>
      <c r="D30" s="22">
        <v>18</v>
      </c>
      <c r="E30" s="4" t="str">
        <f>VLOOKUP($D30,'Boys Team Sheets'!$AE$3:$AI$10,2,FALSE)</f>
        <v>Robin</v>
      </c>
      <c r="F30" s="4" t="str">
        <f>VLOOKUP($D30,'Boys Team Sheets'!$AE$3:$AI$10,3,FALSE)</f>
        <v>Regan</v>
      </c>
      <c r="G30" s="4" t="str">
        <f>VLOOKUP($D30,'Boys Team Sheets'!$AE$3:$AI$10,4,FALSE)</f>
        <v>Cumbria</v>
      </c>
      <c r="H30" s="136" t="s">
        <v>638</v>
      </c>
      <c r="I30" s="38">
        <v>3</v>
      </c>
      <c r="J30" s="4">
        <v>6</v>
      </c>
      <c r="K30" s="22">
        <v>60</v>
      </c>
      <c r="L30" s="4" t="str">
        <f>VLOOKUP($K30,'Boys Team Sheets'!$A$3:$E$10,2,FALSE)</f>
        <v>Murray</v>
      </c>
      <c r="M30" s="4" t="str">
        <f>VLOOKUP($K30,'Boys Team Sheets'!$A$3:$E$10,3,FALSE)</f>
        <v>McGregor</v>
      </c>
      <c r="N30" s="4" t="str">
        <f>VLOOKUP($K30,'Boys Team Sheets'!$A$3:$E$10,4,FALSE)</f>
        <v>Northumberland</v>
      </c>
      <c r="O30" s="32">
        <v>13.27</v>
      </c>
      <c r="Q30" s="7"/>
      <c r="R30" s="38">
        <v>3</v>
      </c>
      <c r="S30" s="4">
        <v>6</v>
      </c>
      <c r="T30" s="22">
        <v>18</v>
      </c>
      <c r="U30" s="4" t="str">
        <f>VLOOKUP($T30,'Boys Team Sheets'!$AE$39:$AI$46,2,FALSE)</f>
        <v>Reuben</v>
      </c>
      <c r="V30" s="4" t="str">
        <f>VLOOKUP($T30,'Boys Team Sheets'!$AE$39:$AI$46,3,FALSE)</f>
        <v>Copley</v>
      </c>
      <c r="W30" s="4" t="str">
        <f>VLOOKUP($T30,'Boys Team Sheets'!$AE$39:$AI$46,4,FALSE)</f>
        <v>Cumbria</v>
      </c>
      <c r="X30" s="32" t="s">
        <v>658</v>
      </c>
      <c r="Y30" s="38">
        <v>3</v>
      </c>
      <c r="Z30" s="4">
        <v>6</v>
      </c>
      <c r="AA30" s="22">
        <v>26</v>
      </c>
      <c r="AB30" s="4" t="str">
        <f>VLOOKUP($AA30,'Boys Team Sheets'!$G$61:$K$68,2,FALSE)</f>
        <v>Jacob</v>
      </c>
      <c r="AC30" s="4" t="str">
        <f>VLOOKUP($AA30,'Boys Team Sheets'!$G$61:$K$68,3,FALSE)</f>
        <v>Stephenson</v>
      </c>
      <c r="AD30" s="4" t="str">
        <f>VLOOKUP($AA30,'Boys Team Sheets'!$G$61:$K$68,4,FALSE)</f>
        <v>Durham</v>
      </c>
      <c r="AE30" s="32" t="s">
        <v>630</v>
      </c>
      <c r="AG30" s="7"/>
      <c r="AH30" s="38">
        <v>3</v>
      </c>
      <c r="AI30" s="4">
        <v>6</v>
      </c>
      <c r="AJ30" s="22"/>
      <c r="AK30" s="4" t="e">
        <f>VLOOKUP($AJ30,'Boys Team Sheets'!$AE$74:$AI$81,2,FALSE)</f>
        <v>#N/A</v>
      </c>
      <c r="AL30" s="4" t="e">
        <f>VLOOKUP($AJ30,'Boys Team Sheets'!$AE$74:$AI$81,3,FALSE)</f>
        <v>#N/A</v>
      </c>
      <c r="AM30" s="4" t="e">
        <f>VLOOKUP($AJ30,'Boys Team Sheets'!$AE$74:$AI$81,4,FALSE)</f>
        <v>#N/A</v>
      </c>
      <c r="AN30" s="32"/>
      <c r="AO30" s="38">
        <v>3</v>
      </c>
      <c r="AP30" s="4">
        <v>6</v>
      </c>
      <c r="AQ30" s="22"/>
      <c r="AR30" s="4" t="e">
        <f>VLOOKUP($AQ30,'Boys Team Sheets'!$G$96:$K$103,2,FALSE)</f>
        <v>#N/A</v>
      </c>
      <c r="AS30" s="4" t="e">
        <f>VLOOKUP($AQ30,'Boys Team Sheets'!$G$96:$K$103,3,FALSE)</f>
        <v>#N/A</v>
      </c>
      <c r="AT30" s="4" t="e">
        <f>VLOOKUP($AQ30,'Boys Team Sheets'!$G$96:$K$103,4,FALSE)</f>
        <v>#N/A</v>
      </c>
      <c r="AU30" s="32"/>
      <c r="AV30" s="7"/>
    </row>
    <row r="31" spans="1:48" x14ac:dyDescent="0.25">
      <c r="A31" s="7"/>
      <c r="B31" s="38">
        <v>2</v>
      </c>
      <c r="C31" s="4">
        <v>7</v>
      </c>
      <c r="D31" s="22">
        <v>17</v>
      </c>
      <c r="E31" s="4" t="str">
        <f>VLOOKUP($D31,'Boys Team Sheets'!$AE$3:$AI$10,2,FALSE)</f>
        <v>Sam</v>
      </c>
      <c r="F31" s="4" t="str">
        <f>VLOOKUP($D31,'Boys Team Sheets'!$AE$3:$AI$10,3,FALSE)</f>
        <v>Almond</v>
      </c>
      <c r="G31" s="4" t="str">
        <f>VLOOKUP($D31,'Boys Team Sheets'!$AE$3:$AI$10,4,FALSE)</f>
        <v>Cumbria</v>
      </c>
      <c r="H31" s="136" t="s">
        <v>640</v>
      </c>
      <c r="I31" s="38">
        <v>2</v>
      </c>
      <c r="J31" s="4">
        <v>7</v>
      </c>
      <c r="K31" s="22">
        <v>14</v>
      </c>
      <c r="L31" s="4" t="str">
        <f>VLOOKUP($K31,'Boys Team Sheets'!$A$3:$E$10,2,FALSE)</f>
        <v>Frankie</v>
      </c>
      <c r="M31" s="4" t="str">
        <f>VLOOKUP($K31,'Boys Team Sheets'!$A$3:$E$10,3,FALSE)</f>
        <v>Ayoy</v>
      </c>
      <c r="N31" s="4" t="str">
        <f>VLOOKUP($K31,'Boys Team Sheets'!$A$3:$E$10,4,FALSE)</f>
        <v>Cleveland</v>
      </c>
      <c r="O31" s="32">
        <v>13.39</v>
      </c>
      <c r="Q31" s="7"/>
      <c r="R31" s="38">
        <v>2</v>
      </c>
      <c r="S31" s="4">
        <v>7</v>
      </c>
      <c r="T31" s="22">
        <v>17</v>
      </c>
      <c r="U31" s="4" t="e">
        <f>VLOOKUP($T31,'Boys Team Sheets'!$AE$39:$AI$46,2,FALSE)</f>
        <v>#N/A</v>
      </c>
      <c r="V31" s="4" t="e">
        <f>VLOOKUP($T31,'Boys Team Sheets'!$AE$39:$AI$46,3,FALSE)</f>
        <v>#N/A</v>
      </c>
      <c r="W31" s="4" t="e">
        <f>VLOOKUP($T31,'Boys Team Sheets'!$AE$39:$AI$46,4,FALSE)</f>
        <v>#N/A</v>
      </c>
      <c r="X31" s="32" t="s">
        <v>659</v>
      </c>
      <c r="Y31" s="38">
        <v>2</v>
      </c>
      <c r="Z31" s="4">
        <v>7</v>
      </c>
      <c r="AA31" s="22">
        <v>25</v>
      </c>
      <c r="AB31" s="4" t="str">
        <f>VLOOKUP($AA31,'Boys Team Sheets'!$G$61:$K$68,2,FALSE)</f>
        <v>Ryan</v>
      </c>
      <c r="AC31" s="4" t="str">
        <f>VLOOKUP($AA31,'Boys Team Sheets'!$G$61:$K$68,3,FALSE)</f>
        <v>Watson</v>
      </c>
      <c r="AD31" s="4" t="str">
        <f>VLOOKUP($AA31,'Boys Team Sheets'!$G$61:$K$68,4,FALSE)</f>
        <v>Durham</v>
      </c>
      <c r="AE31" s="32" t="s">
        <v>684</v>
      </c>
      <c r="AG31" s="7"/>
      <c r="AH31" s="38">
        <v>2</v>
      </c>
      <c r="AI31" s="4">
        <v>7</v>
      </c>
      <c r="AJ31" s="22"/>
      <c r="AK31" s="4" t="e">
        <f>VLOOKUP($AJ31,'Boys Team Sheets'!$AE$74:$AI$81,2,FALSE)</f>
        <v>#N/A</v>
      </c>
      <c r="AL31" s="4" t="e">
        <f>VLOOKUP($AJ31,'Boys Team Sheets'!$AE$74:$AI$81,3,FALSE)</f>
        <v>#N/A</v>
      </c>
      <c r="AM31" s="4" t="e">
        <f>VLOOKUP($AJ31,'Boys Team Sheets'!$AE$74:$AI$81,4,FALSE)</f>
        <v>#N/A</v>
      </c>
      <c r="AN31" s="32"/>
      <c r="AO31" s="38">
        <v>2</v>
      </c>
      <c r="AP31" s="4">
        <v>7</v>
      </c>
      <c r="AQ31" s="22"/>
      <c r="AR31" s="4" t="e">
        <f>VLOOKUP($AQ31,'Boys Team Sheets'!$G$96:$K$103,2,FALSE)</f>
        <v>#N/A</v>
      </c>
      <c r="AS31" s="4" t="e">
        <f>VLOOKUP($AQ31,'Boys Team Sheets'!$G$96:$K$103,3,FALSE)</f>
        <v>#N/A</v>
      </c>
      <c r="AT31" s="4" t="e">
        <f>VLOOKUP($AQ31,'Boys Team Sheets'!$G$96:$K$103,4,FALSE)</f>
        <v>#N/A</v>
      </c>
      <c r="AU31" s="32"/>
      <c r="AV31" s="7"/>
    </row>
    <row r="32" spans="1:48" x14ac:dyDescent="0.25">
      <c r="A32" s="7"/>
      <c r="B32" s="38">
        <v>1</v>
      </c>
      <c r="C32" s="4">
        <v>8</v>
      </c>
      <c r="D32" s="22">
        <v>60</v>
      </c>
      <c r="E32" s="4" t="str">
        <f>VLOOKUP($D32,'Boys Team Sheets'!$AE$3:$AI$10,2,FALSE)</f>
        <v xml:space="preserve">Rowan </v>
      </c>
      <c r="F32" s="4" t="str">
        <f>VLOOKUP($D32,'Boys Team Sheets'!$AE$3:$AI$10,3,FALSE)</f>
        <v>Bennett</v>
      </c>
      <c r="G32" s="4" t="str">
        <f>VLOOKUP($D32,'Boys Team Sheets'!$AE$3:$AI$10,4,FALSE)</f>
        <v>Northumberland</v>
      </c>
      <c r="H32" s="136" t="s">
        <v>639</v>
      </c>
      <c r="I32" s="38">
        <v>1</v>
      </c>
      <c r="J32" s="4">
        <v>8</v>
      </c>
      <c r="K32" s="22">
        <v>26</v>
      </c>
      <c r="L32" s="4" t="str">
        <f>VLOOKUP($K32,'Boys Team Sheets'!$A$3:$E$10,2,FALSE)</f>
        <v xml:space="preserve">Isaac </v>
      </c>
      <c r="M32" s="4" t="str">
        <f>VLOOKUP($K32,'Boys Team Sheets'!$A$3:$E$10,3,FALSE)</f>
        <v xml:space="preserve"> Ryans</v>
      </c>
      <c r="N32" s="4" t="str">
        <f>VLOOKUP($K32,'Boys Team Sheets'!$A$3:$E$10,4,FALSE)</f>
        <v>Durham</v>
      </c>
      <c r="O32" s="32">
        <v>13.79</v>
      </c>
      <c r="Q32" s="7"/>
      <c r="R32" s="38">
        <v>1</v>
      </c>
      <c r="S32" s="4">
        <v>8</v>
      </c>
      <c r="T32" s="22"/>
      <c r="U32" s="4" t="e">
        <f>VLOOKUP($T32,'Boys Team Sheets'!$AE$39:$AI$46,2,FALSE)</f>
        <v>#N/A</v>
      </c>
      <c r="V32" s="4" t="e">
        <f>VLOOKUP($T32,'Boys Team Sheets'!$AE$39:$AI$46,3,FALSE)</f>
        <v>#N/A</v>
      </c>
      <c r="W32" s="4" t="e">
        <f>VLOOKUP($T32,'Boys Team Sheets'!$AE$39:$AI$46,4,FALSE)</f>
        <v>#N/A</v>
      </c>
      <c r="X32" s="32"/>
      <c r="Y32" s="38">
        <v>1</v>
      </c>
      <c r="Z32" s="4">
        <v>8</v>
      </c>
      <c r="AA32" s="22"/>
      <c r="AB32" s="4" t="e">
        <f>VLOOKUP($AA32,'Boys Team Sheets'!$G$61:$K$68,2,FALSE)</f>
        <v>#N/A</v>
      </c>
      <c r="AC32" s="4" t="e">
        <f>VLOOKUP($AA32,'Boys Team Sheets'!$G$61:$K$68,3,FALSE)</f>
        <v>#N/A</v>
      </c>
      <c r="AD32" s="4" t="e">
        <f>VLOOKUP($AA32,'Boys Team Sheets'!$G$61:$K$68,4,FALSE)</f>
        <v>#N/A</v>
      </c>
      <c r="AE32" s="32"/>
      <c r="AG32" s="7"/>
      <c r="AH32" s="38">
        <v>1</v>
      </c>
      <c r="AI32" s="4">
        <v>8</v>
      </c>
      <c r="AJ32" s="22"/>
      <c r="AK32" s="4" t="e">
        <f>VLOOKUP($AJ32,'Boys Team Sheets'!$AE$74:$AI$81,2,FALSE)</f>
        <v>#N/A</v>
      </c>
      <c r="AL32" s="4" t="e">
        <f>VLOOKUP($AJ32,'Boys Team Sheets'!$AE$74:$AI$81,3,FALSE)</f>
        <v>#N/A</v>
      </c>
      <c r="AM32" s="4" t="e">
        <f>VLOOKUP($AJ32,'Boys Team Sheets'!$AE$74:$AI$81,4,FALSE)</f>
        <v>#N/A</v>
      </c>
      <c r="AN32" s="32"/>
      <c r="AO32" s="38">
        <v>1</v>
      </c>
      <c r="AP32" s="4">
        <v>8</v>
      </c>
      <c r="AQ32" s="22"/>
      <c r="AR32" s="4" t="e">
        <f>VLOOKUP($AQ32,'Boys Team Sheets'!$G$96:$K$103,2,FALSE)</f>
        <v>#N/A</v>
      </c>
      <c r="AS32" s="4" t="e">
        <f>VLOOKUP($AQ32,'Boys Team Sheets'!$G$96:$K$103,3,FALSE)</f>
        <v>#N/A</v>
      </c>
      <c r="AT32" s="4" t="e">
        <f>VLOOKUP($AQ32,'Boys Team Sheets'!$G$96:$K$103,4,FALSE)</f>
        <v>#N/A</v>
      </c>
      <c r="AU32" s="32"/>
      <c r="AV32" s="7"/>
    </row>
    <row r="33" spans="1:48" s="14" customFormat="1" x14ac:dyDescent="0.25">
      <c r="A33" s="12"/>
      <c r="B33" s="39"/>
      <c r="C33" s="13"/>
      <c r="D33" s="13"/>
      <c r="E33" s="13"/>
      <c r="F33" s="13" t="s">
        <v>5</v>
      </c>
      <c r="G33" s="13"/>
      <c r="H33" s="6" t="s">
        <v>90</v>
      </c>
      <c r="I33" s="39"/>
      <c r="Q33" s="12"/>
      <c r="R33" s="39"/>
      <c r="S33" s="13"/>
      <c r="T33" s="13"/>
      <c r="U33" s="13"/>
      <c r="V33" s="13"/>
      <c r="W33" s="13" t="s">
        <v>21</v>
      </c>
      <c r="X33" s="101" t="s">
        <v>583</v>
      </c>
      <c r="Y33" s="39"/>
      <c r="Z33" s="13"/>
      <c r="AA33" s="13"/>
      <c r="AB33" s="13"/>
      <c r="AC33" s="13"/>
      <c r="AD33" s="13" t="s">
        <v>20</v>
      </c>
      <c r="AE33" s="8" t="s">
        <v>38</v>
      </c>
      <c r="AG33" s="12"/>
      <c r="AH33" s="39"/>
      <c r="AI33" s="13"/>
      <c r="AJ33" s="13"/>
      <c r="AK33" s="13"/>
      <c r="AL33" s="13"/>
      <c r="AM33" s="13" t="s">
        <v>29</v>
      </c>
      <c r="AN33" s="101" t="s">
        <v>113</v>
      </c>
      <c r="AO33" s="39"/>
      <c r="AP33" s="13"/>
      <c r="AQ33" s="13"/>
      <c r="AR33" s="13"/>
      <c r="AS33" s="13"/>
      <c r="AT33" s="13" t="s">
        <v>20</v>
      </c>
      <c r="AU33" s="101" t="s">
        <v>566</v>
      </c>
      <c r="AV33" s="12"/>
    </row>
    <row r="34" spans="1:48" x14ac:dyDescent="0.25">
      <c r="A34" s="7"/>
      <c r="B34" s="38"/>
      <c r="C34" s="4"/>
      <c r="D34" s="4" t="s">
        <v>53</v>
      </c>
      <c r="E34" s="4" t="s">
        <v>51</v>
      </c>
      <c r="F34" s="4" t="s">
        <v>52</v>
      </c>
      <c r="G34" s="4" t="s">
        <v>54</v>
      </c>
      <c r="H34" s="6" t="s">
        <v>55</v>
      </c>
      <c r="I34" s="38"/>
      <c r="Q34" s="7"/>
      <c r="R34" s="38"/>
      <c r="S34" s="4"/>
      <c r="T34" s="4" t="s">
        <v>53</v>
      </c>
      <c r="U34" s="4" t="s">
        <v>51</v>
      </c>
      <c r="V34" s="4" t="s">
        <v>52</v>
      </c>
      <c r="W34" s="4" t="s">
        <v>54</v>
      </c>
      <c r="X34" s="6" t="s">
        <v>55</v>
      </c>
      <c r="Y34" s="38"/>
      <c r="Z34" s="4"/>
      <c r="AA34" s="4" t="s">
        <v>53</v>
      </c>
      <c r="AB34" s="4" t="s">
        <v>51</v>
      </c>
      <c r="AC34" s="4" t="s">
        <v>52</v>
      </c>
      <c r="AD34" s="4" t="s">
        <v>54</v>
      </c>
      <c r="AE34" s="6" t="s">
        <v>55</v>
      </c>
      <c r="AG34" s="7"/>
      <c r="AH34" s="38"/>
      <c r="AI34" s="4"/>
      <c r="AJ34" s="4" t="s">
        <v>53</v>
      </c>
      <c r="AK34" s="4" t="s">
        <v>51</v>
      </c>
      <c r="AL34" s="4" t="s">
        <v>52</v>
      </c>
      <c r="AM34" s="4" t="s">
        <v>54</v>
      </c>
      <c r="AN34" s="6" t="s">
        <v>55</v>
      </c>
      <c r="AO34" s="38"/>
      <c r="AP34" s="4"/>
      <c r="AQ34" s="4" t="s">
        <v>53</v>
      </c>
      <c r="AR34" s="4" t="s">
        <v>51</v>
      </c>
      <c r="AS34" s="4" t="s">
        <v>52</v>
      </c>
      <c r="AT34" s="4" t="s">
        <v>54</v>
      </c>
      <c r="AU34" s="6" t="s">
        <v>55</v>
      </c>
      <c r="AV34" s="7"/>
    </row>
    <row r="35" spans="1:48" x14ac:dyDescent="0.25">
      <c r="A35" s="7"/>
      <c r="B35" s="38">
        <v>4</v>
      </c>
      <c r="C35" s="4">
        <v>1</v>
      </c>
      <c r="D35" s="22">
        <v>59</v>
      </c>
      <c r="E35" s="4"/>
      <c r="F35" s="4"/>
      <c r="G35" s="4"/>
      <c r="H35" s="4">
        <v>45.8</v>
      </c>
      <c r="I35" s="38"/>
      <c r="Q35" s="7"/>
      <c r="R35" s="38">
        <v>8</v>
      </c>
      <c r="S35" s="4">
        <v>1</v>
      </c>
      <c r="T35" s="22">
        <v>59</v>
      </c>
      <c r="U35" s="4" t="str">
        <f>VLOOKUP($T35,'Boys Team Sheets'!$A$39:$E$46,2,FALSE)</f>
        <v>Oliver</v>
      </c>
      <c r="V35" s="4" t="str">
        <f>VLOOKUP($T35,'Boys Team Sheets'!$A$39:$E$46,3,FALSE)</f>
        <v>Herring</v>
      </c>
      <c r="W35" s="4" t="str">
        <f>VLOOKUP($T35,'Boys Team Sheets'!$A$39:$E$46,4,FALSE)</f>
        <v>Northumberland</v>
      </c>
      <c r="X35" s="109">
        <v>14.09</v>
      </c>
      <c r="Y35" s="38">
        <v>8</v>
      </c>
      <c r="Z35" s="4">
        <v>1</v>
      </c>
      <c r="AA35" s="22">
        <v>26</v>
      </c>
      <c r="AB35" s="4" t="str">
        <f>VLOOKUP($AA35,'Boys Team Sheets'!$M$61:$Q$68,2,FALSE)</f>
        <v xml:space="preserve">Luke </v>
      </c>
      <c r="AC35" s="4" t="str">
        <f>VLOOKUP($AA35,'Boys Team Sheets'!$M$61:$Q$68,3,FALSE)</f>
        <v xml:space="preserve"> Carroll</v>
      </c>
      <c r="AD35" s="4" t="str">
        <f>VLOOKUP($AA35,'Boys Team Sheets'!$M$61:$Q$68,4,FALSE)</f>
        <v>Durham</v>
      </c>
      <c r="AE35" s="32">
        <v>59.19</v>
      </c>
      <c r="AG35" s="7"/>
      <c r="AH35" s="38">
        <v>8</v>
      </c>
      <c r="AI35" s="4">
        <v>1</v>
      </c>
      <c r="AJ35" s="22"/>
      <c r="AK35" s="4" t="e">
        <f>VLOOKUP($AJ35,'Boys Team Sheets'!$A$74:$E$81,2,FALSE)</f>
        <v>#N/A</v>
      </c>
      <c r="AL35" s="4" t="e">
        <f>VLOOKUP($AJ35,'Boys Team Sheets'!$A$74:$E$81,3,FALSE)</f>
        <v>#N/A</v>
      </c>
      <c r="AM35" s="4" t="e">
        <f>VLOOKUP($AJ35,'Boys Team Sheets'!$A$74:$E$81,4,FALSE)</f>
        <v>#N/A</v>
      </c>
      <c r="AN35" s="32"/>
      <c r="AO35" s="38">
        <v>8</v>
      </c>
      <c r="AP35" s="4">
        <v>1</v>
      </c>
      <c r="AQ35" s="22"/>
      <c r="AR35" s="4" t="e">
        <f>VLOOKUP($AQ35,'Boys Team Sheets'!$M$96:$Q$103,2,FALSE)</f>
        <v>#N/A</v>
      </c>
      <c r="AS35" s="4" t="e">
        <f>VLOOKUP($AQ35,'Boys Team Sheets'!$M$96:$Q$103,3,FALSE)</f>
        <v>#N/A</v>
      </c>
      <c r="AT35" s="4" t="e">
        <f>VLOOKUP($AQ35,'Boys Team Sheets'!$M$96:$Q$103,4,FALSE)</f>
        <v>#N/A</v>
      </c>
      <c r="AU35" s="32"/>
      <c r="AV35" s="7"/>
    </row>
    <row r="36" spans="1:48" x14ac:dyDescent="0.25">
      <c r="A36" s="7"/>
      <c r="B36" s="38">
        <v>3</v>
      </c>
      <c r="C36" s="4">
        <v>2</v>
      </c>
      <c r="D36" s="22">
        <v>25</v>
      </c>
      <c r="E36" s="4"/>
      <c r="F36" s="4"/>
      <c r="G36" s="4"/>
      <c r="H36" s="4">
        <v>47.34</v>
      </c>
      <c r="I36" s="38"/>
      <c r="Q36" s="7"/>
      <c r="R36" s="38">
        <v>7</v>
      </c>
      <c r="S36" s="4">
        <v>2</v>
      </c>
      <c r="T36" s="22">
        <v>18</v>
      </c>
      <c r="U36" s="4" t="str">
        <f>VLOOKUP($T36,'Boys Team Sheets'!$A$39:$E$46,2,FALSE)</f>
        <v xml:space="preserve">Adam </v>
      </c>
      <c r="V36" s="4" t="str">
        <f>VLOOKUP($T36,'Boys Team Sheets'!$A$39:$E$46,3,FALSE)</f>
        <v>Willis</v>
      </c>
      <c r="W36" s="4" t="str">
        <f>VLOOKUP($T36,'Boys Team Sheets'!$A$39:$E$46,4,FALSE)</f>
        <v>Cumbria</v>
      </c>
      <c r="X36" s="32">
        <v>14.49</v>
      </c>
      <c r="Y36" s="38">
        <v>7</v>
      </c>
      <c r="Z36" s="4">
        <v>2</v>
      </c>
      <c r="AA36" s="22">
        <v>17</v>
      </c>
      <c r="AB36" s="4" t="str">
        <f>VLOOKUP($AA36,'Boys Team Sheets'!$M$61:$Q$68,2,FALSE)</f>
        <v>Max</v>
      </c>
      <c r="AC36" s="4" t="str">
        <f>VLOOKUP($AA36,'Boys Team Sheets'!$M$61:$Q$68,3,FALSE)</f>
        <v>Pearce</v>
      </c>
      <c r="AD36" s="4" t="str">
        <f>VLOOKUP($AA36,'Boys Team Sheets'!$M$61:$Q$68,4,FALSE)</f>
        <v>Cumbria</v>
      </c>
      <c r="AE36" s="32">
        <v>59.7</v>
      </c>
      <c r="AG36" s="7"/>
      <c r="AH36" s="38">
        <v>7</v>
      </c>
      <c r="AI36" s="4">
        <v>2</v>
      </c>
      <c r="AJ36" s="22"/>
      <c r="AK36" s="4" t="e">
        <f>VLOOKUP($AJ36,'Boys Team Sheets'!$A$74:$E$81,2,FALSE)</f>
        <v>#N/A</v>
      </c>
      <c r="AL36" s="4" t="e">
        <f>VLOOKUP($AJ36,'Boys Team Sheets'!$A$74:$E$81,3,FALSE)</f>
        <v>#N/A</v>
      </c>
      <c r="AM36" s="4" t="e">
        <f>VLOOKUP($AJ36,'Boys Team Sheets'!$A$74:$E$81,4,FALSE)</f>
        <v>#N/A</v>
      </c>
      <c r="AN36" s="32"/>
      <c r="AO36" s="38">
        <v>7</v>
      </c>
      <c r="AP36" s="4">
        <v>2</v>
      </c>
      <c r="AQ36" s="22"/>
      <c r="AR36" s="4" t="e">
        <f>VLOOKUP($AQ36,'Boys Team Sheets'!$M$96:$Q$103,2,FALSE)</f>
        <v>#N/A</v>
      </c>
      <c r="AS36" s="4" t="e">
        <f>VLOOKUP($AQ36,'Boys Team Sheets'!$M$96:$Q$103,3,FALSE)</f>
        <v>#N/A</v>
      </c>
      <c r="AT36" s="4" t="e">
        <f>VLOOKUP($AQ36,'Boys Team Sheets'!$M$96:$Q$103,4,FALSE)</f>
        <v>#N/A</v>
      </c>
      <c r="AU36" s="32"/>
      <c r="AV36" s="7"/>
    </row>
    <row r="37" spans="1:48" x14ac:dyDescent="0.25">
      <c r="A37" s="7"/>
      <c r="B37" s="38">
        <v>2</v>
      </c>
      <c r="C37" s="4">
        <v>3</v>
      </c>
      <c r="D37" s="22">
        <v>13</v>
      </c>
      <c r="E37" s="4"/>
      <c r="F37" s="4"/>
      <c r="G37" s="4"/>
      <c r="H37" s="4">
        <v>47.96</v>
      </c>
      <c r="I37" s="38"/>
      <c r="Q37" s="7"/>
      <c r="R37" s="38">
        <v>6</v>
      </c>
      <c r="S37" s="4">
        <v>3</v>
      </c>
      <c r="T37" s="22">
        <v>26</v>
      </c>
      <c r="U37" s="4" t="str">
        <f>VLOOKUP($T37,'Boys Team Sheets'!$A$39:$E$46,2,FALSE)</f>
        <v xml:space="preserve">Joe </v>
      </c>
      <c r="V37" s="4" t="str">
        <f>VLOOKUP($T37,'Boys Team Sheets'!$A$39:$E$46,3,FALSE)</f>
        <v xml:space="preserve"> Halpin</v>
      </c>
      <c r="W37" s="4" t="str">
        <f>VLOOKUP($T37,'Boys Team Sheets'!$A$39:$E$46,4,FALSE)</f>
        <v>Durham</v>
      </c>
      <c r="X37" s="32">
        <v>14.56</v>
      </c>
      <c r="Y37" s="38">
        <v>6</v>
      </c>
      <c r="Z37" s="4">
        <v>3</v>
      </c>
      <c r="AA37" s="22">
        <v>25</v>
      </c>
      <c r="AB37" s="4" t="str">
        <f>VLOOKUP($AA37,'Boys Team Sheets'!$M$61:$Q$68,2,FALSE)</f>
        <v>Oliver</v>
      </c>
      <c r="AC37" s="4" t="str">
        <f>VLOOKUP($AA37,'Boys Team Sheets'!$M$61:$Q$68,3,FALSE)</f>
        <v>Lewis</v>
      </c>
      <c r="AD37" s="4" t="str">
        <f>VLOOKUP($AA37,'Boys Team Sheets'!$M$61:$Q$68,4,FALSE)</f>
        <v>Durham</v>
      </c>
      <c r="AE37" s="32">
        <v>60.92</v>
      </c>
      <c r="AG37" s="7"/>
      <c r="AH37" s="38">
        <v>6</v>
      </c>
      <c r="AI37" s="4">
        <v>3</v>
      </c>
      <c r="AJ37" s="22"/>
      <c r="AK37" s="4" t="e">
        <f>VLOOKUP($AJ37,'Boys Team Sheets'!$A$74:$E$81,2,FALSE)</f>
        <v>#N/A</v>
      </c>
      <c r="AL37" s="4" t="e">
        <f>VLOOKUP($AJ37,'Boys Team Sheets'!$A$74:$E$81,3,FALSE)</f>
        <v>#N/A</v>
      </c>
      <c r="AM37" s="4" t="e">
        <f>VLOOKUP($AJ37,'Boys Team Sheets'!$A$74:$E$81,4,FALSE)</f>
        <v>#N/A</v>
      </c>
      <c r="AN37" s="32"/>
      <c r="AO37" s="38">
        <v>6</v>
      </c>
      <c r="AP37" s="4">
        <v>3</v>
      </c>
      <c r="AQ37" s="22"/>
      <c r="AR37" s="4" t="e">
        <f>VLOOKUP($AQ37,'Boys Team Sheets'!$M$96:$Q$103,2,FALSE)</f>
        <v>#N/A</v>
      </c>
      <c r="AS37" s="4" t="e">
        <f>VLOOKUP($AQ37,'Boys Team Sheets'!$M$96:$Q$103,3,FALSE)</f>
        <v>#N/A</v>
      </c>
      <c r="AT37" s="4" t="e">
        <f>VLOOKUP($AQ37,'Boys Team Sheets'!$M$96:$Q$103,4,FALSE)</f>
        <v>#N/A</v>
      </c>
      <c r="AU37" s="32"/>
      <c r="AV37" s="7"/>
    </row>
    <row r="38" spans="1:48" x14ac:dyDescent="0.25">
      <c r="A38" s="7"/>
      <c r="B38" s="38">
        <v>1</v>
      </c>
      <c r="C38" s="4">
        <v>4</v>
      </c>
      <c r="D38" s="22">
        <v>17</v>
      </c>
      <c r="E38" s="4"/>
      <c r="F38" s="4"/>
      <c r="G38" s="4"/>
      <c r="H38" s="4" t="s">
        <v>673</v>
      </c>
      <c r="I38" s="38"/>
      <c r="Q38" s="7"/>
      <c r="R38" s="38">
        <v>5</v>
      </c>
      <c r="S38" s="4">
        <v>4</v>
      </c>
      <c r="T38" s="22">
        <v>60</v>
      </c>
      <c r="U38" s="4" t="str">
        <f>VLOOKUP($T38,'Boys Team Sheets'!$A$39:$E$46,2,FALSE)</f>
        <v>Connor</v>
      </c>
      <c r="V38" s="4" t="str">
        <f>VLOOKUP($T38,'Boys Team Sheets'!$A$39:$E$46,3,FALSE)</f>
        <v>Splevins</v>
      </c>
      <c r="W38" s="4" t="str">
        <f>VLOOKUP($T38,'Boys Team Sheets'!$A$39:$E$46,4,FALSE)</f>
        <v>Northumberland</v>
      </c>
      <c r="X38" s="32">
        <v>14.97</v>
      </c>
      <c r="Y38" s="38">
        <v>5</v>
      </c>
      <c r="Z38" s="4">
        <v>4</v>
      </c>
      <c r="AA38" s="22">
        <v>13</v>
      </c>
      <c r="AB38" s="4" t="str">
        <f>VLOOKUP($AA38,'Boys Team Sheets'!$M$61:$Q$68,2,FALSE)</f>
        <v>Myles</v>
      </c>
      <c r="AC38" s="4" t="str">
        <f>VLOOKUP($AA38,'Boys Team Sheets'!$M$61:$Q$68,3,FALSE)</f>
        <v>Murray</v>
      </c>
      <c r="AD38" s="4" t="str">
        <f>VLOOKUP($AA38,'Boys Team Sheets'!$M$61:$Q$68,4,FALSE)</f>
        <v>Cleveland</v>
      </c>
      <c r="AE38" s="32">
        <v>61</v>
      </c>
      <c r="AG38" s="7"/>
      <c r="AH38" s="38">
        <v>5</v>
      </c>
      <c r="AI38" s="4">
        <v>4</v>
      </c>
      <c r="AJ38" s="22"/>
      <c r="AK38" s="4" t="e">
        <f>VLOOKUP($AJ38,'Boys Team Sheets'!$A$74:$E$81,2,FALSE)</f>
        <v>#N/A</v>
      </c>
      <c r="AL38" s="4" t="e">
        <f>VLOOKUP($AJ38,'Boys Team Sheets'!$A$74:$E$81,3,FALSE)</f>
        <v>#N/A</v>
      </c>
      <c r="AM38" s="4" t="e">
        <f>VLOOKUP($AJ38,'Boys Team Sheets'!$A$74:$E$81,4,FALSE)</f>
        <v>#N/A</v>
      </c>
      <c r="AN38" s="32"/>
      <c r="AO38" s="38">
        <v>5</v>
      </c>
      <c r="AP38" s="4">
        <v>4</v>
      </c>
      <c r="AQ38" s="22"/>
      <c r="AR38" s="4" t="e">
        <f>VLOOKUP($AQ38,'Boys Team Sheets'!$M$96:$Q$103,2,FALSE)</f>
        <v>#N/A</v>
      </c>
      <c r="AS38" s="4" t="e">
        <f>VLOOKUP($AQ38,'Boys Team Sheets'!$M$96:$Q$103,3,FALSE)</f>
        <v>#N/A</v>
      </c>
      <c r="AT38" s="4" t="e">
        <f>VLOOKUP($AQ38,'Boys Team Sheets'!$M$96:$Q$103,4,FALSE)</f>
        <v>#N/A</v>
      </c>
      <c r="AU38" s="32"/>
      <c r="AV38" s="7"/>
    </row>
    <row r="39" spans="1:48" x14ac:dyDescent="0.25">
      <c r="A39" s="7"/>
      <c r="B39" s="38"/>
      <c r="I39" s="38"/>
      <c r="Q39" s="7"/>
      <c r="R39" s="38">
        <v>4</v>
      </c>
      <c r="S39" s="4">
        <v>5</v>
      </c>
      <c r="T39" s="22">
        <v>13</v>
      </c>
      <c r="U39" s="4" t="str">
        <f>VLOOKUP($T39,'Boys Team Sheets'!$A$39:$E$46,2,FALSE)</f>
        <v>Finn-Cousin</v>
      </c>
      <c r="V39" s="4" t="str">
        <f>VLOOKUP($T39,'Boys Team Sheets'!$A$39:$E$46,3,FALSE)</f>
        <v>Dawson</v>
      </c>
      <c r="W39" s="4" t="str">
        <f>VLOOKUP($T39,'Boys Team Sheets'!$A$39:$E$46,4,FALSE)</f>
        <v>Cleveland</v>
      </c>
      <c r="X39" s="32">
        <v>16.23</v>
      </c>
      <c r="Y39" s="38">
        <v>4</v>
      </c>
      <c r="Z39" s="4">
        <v>5</v>
      </c>
      <c r="AA39" s="22">
        <v>60</v>
      </c>
      <c r="AB39" s="4" t="str">
        <f>VLOOKUP($AA39,'Boys Team Sheets'!$M$61:$Q$68,2,FALSE)</f>
        <v>Connor</v>
      </c>
      <c r="AC39" s="4" t="str">
        <f>VLOOKUP($AA39,'Boys Team Sheets'!$M$61:$Q$68,3,FALSE)</f>
        <v>Splevins</v>
      </c>
      <c r="AD39" s="4" t="str">
        <f>VLOOKUP($AA39,'Boys Team Sheets'!$M$61:$Q$68,4,FALSE)</f>
        <v>Northumberland</v>
      </c>
      <c r="AE39" s="32">
        <v>63.23</v>
      </c>
      <c r="AG39" s="7"/>
      <c r="AH39" s="38">
        <v>4</v>
      </c>
      <c r="AI39" s="4">
        <v>5</v>
      </c>
      <c r="AJ39" s="22"/>
      <c r="AK39" s="4" t="e">
        <f>VLOOKUP($AJ39,'Boys Team Sheets'!$A$74:$E$81,2,FALSE)</f>
        <v>#N/A</v>
      </c>
      <c r="AL39" s="4" t="e">
        <f>VLOOKUP($AJ39,'Boys Team Sheets'!$A$74:$E$81,3,FALSE)</f>
        <v>#N/A</v>
      </c>
      <c r="AM39" s="4" t="e">
        <f>VLOOKUP($AJ39,'Boys Team Sheets'!$A$74:$E$81,4,FALSE)</f>
        <v>#N/A</v>
      </c>
      <c r="AN39" s="32"/>
      <c r="AO39" s="38">
        <v>4</v>
      </c>
      <c r="AP39" s="4">
        <v>5</v>
      </c>
      <c r="AQ39" s="22"/>
      <c r="AR39" s="4" t="e">
        <f>VLOOKUP($AQ39,'Boys Team Sheets'!$M$96:$Q$103,2,FALSE)</f>
        <v>#N/A</v>
      </c>
      <c r="AS39" s="4" t="e">
        <f>VLOOKUP($AQ39,'Boys Team Sheets'!$M$96:$Q$103,3,FALSE)</f>
        <v>#N/A</v>
      </c>
      <c r="AT39" s="4" t="e">
        <f>VLOOKUP($AQ39,'Boys Team Sheets'!$M$96:$Q$103,4,FALSE)</f>
        <v>#N/A</v>
      </c>
      <c r="AU39" s="32"/>
      <c r="AV39" s="7"/>
    </row>
    <row r="40" spans="1:48" x14ac:dyDescent="0.25">
      <c r="A40" s="7"/>
      <c r="B40" s="38"/>
      <c r="I40" s="38"/>
      <c r="Q40" s="7"/>
      <c r="R40" s="38">
        <v>3</v>
      </c>
      <c r="S40" s="4">
        <v>6</v>
      </c>
      <c r="T40" s="22">
        <v>25</v>
      </c>
      <c r="U40" s="4" t="str">
        <f>VLOOKUP($T40,'Boys Team Sheets'!$A$39:$E$46,2,FALSE)</f>
        <v>Matt</v>
      </c>
      <c r="V40" s="4" t="str">
        <f>VLOOKUP($T40,'Boys Team Sheets'!$A$39:$E$46,3,FALSE)</f>
        <v xml:space="preserve"> Ward</v>
      </c>
      <c r="W40" s="4" t="str">
        <f>VLOOKUP($T40,'Boys Team Sheets'!$A$39:$E$46,4,FALSE)</f>
        <v>Durham</v>
      </c>
      <c r="X40" s="32">
        <v>16.239999999999998</v>
      </c>
      <c r="Y40" s="38">
        <v>3</v>
      </c>
      <c r="Z40" s="4">
        <v>6</v>
      </c>
      <c r="AA40" s="22">
        <v>14</v>
      </c>
      <c r="AB40" s="4" t="str">
        <f>VLOOKUP($AA40,'Boys Team Sheets'!$M$61:$Q$68,2,FALSE)</f>
        <v>Callum</v>
      </c>
      <c r="AC40" s="4" t="str">
        <f>VLOOKUP($AA40,'Boys Team Sheets'!$M$61:$Q$68,3,FALSE)</f>
        <v>McKinlay</v>
      </c>
      <c r="AD40" s="4" t="str">
        <f>VLOOKUP($AA40,'Boys Team Sheets'!$M$61:$Q$68,4,FALSE)</f>
        <v>Cleveland</v>
      </c>
      <c r="AE40" s="32">
        <v>69.22</v>
      </c>
      <c r="AG40" s="7"/>
      <c r="AH40" s="38">
        <v>3</v>
      </c>
      <c r="AI40" s="4">
        <v>6</v>
      </c>
      <c r="AJ40" s="22"/>
      <c r="AK40" s="4" t="e">
        <f>VLOOKUP($AJ40,'Boys Team Sheets'!$A$74:$E$81,2,FALSE)</f>
        <v>#N/A</v>
      </c>
      <c r="AL40" s="4" t="e">
        <f>VLOOKUP($AJ40,'Boys Team Sheets'!$A$74:$E$81,3,FALSE)</f>
        <v>#N/A</v>
      </c>
      <c r="AM40" s="4" t="e">
        <f>VLOOKUP($AJ40,'Boys Team Sheets'!$A$74:$E$81,4,FALSE)</f>
        <v>#N/A</v>
      </c>
      <c r="AN40" s="32"/>
      <c r="AO40" s="38">
        <v>3</v>
      </c>
      <c r="AP40" s="4">
        <v>6</v>
      </c>
      <c r="AQ40" s="22"/>
      <c r="AR40" s="4" t="e">
        <f>VLOOKUP($AQ40,'Boys Team Sheets'!$M$96:$Q$103,2,FALSE)</f>
        <v>#N/A</v>
      </c>
      <c r="AS40" s="4" t="e">
        <f>VLOOKUP($AQ40,'Boys Team Sheets'!$M$96:$Q$103,3,FALSE)</f>
        <v>#N/A</v>
      </c>
      <c r="AT40" s="4" t="e">
        <f>VLOOKUP($AQ40,'Boys Team Sheets'!$M$96:$Q$103,4,FALSE)</f>
        <v>#N/A</v>
      </c>
      <c r="AU40" s="32"/>
      <c r="AV40" s="7"/>
    </row>
    <row r="41" spans="1:48" ht="21" x14ac:dyDescent="0.35">
      <c r="A41" s="7"/>
      <c r="B41" s="38"/>
      <c r="C41" s="4"/>
      <c r="D41" s="4"/>
      <c r="E41" s="4"/>
      <c r="F41" s="5" t="s">
        <v>22</v>
      </c>
      <c r="G41" s="5"/>
      <c r="H41" s="9" t="s">
        <v>49</v>
      </c>
      <c r="I41" s="38"/>
      <c r="Q41" s="7"/>
      <c r="R41" s="38">
        <v>2</v>
      </c>
      <c r="S41" s="4">
        <v>7</v>
      </c>
      <c r="T41" s="22"/>
      <c r="U41" s="4" t="e">
        <f>VLOOKUP($T41,'Boys Team Sheets'!$A$39:$E$46,2,FALSE)</f>
        <v>#N/A</v>
      </c>
      <c r="V41" s="4" t="e">
        <f>VLOOKUP($T41,'Boys Team Sheets'!$A$39:$E$46,3,FALSE)</f>
        <v>#N/A</v>
      </c>
      <c r="W41" s="4" t="e">
        <f>VLOOKUP($T41,'Boys Team Sheets'!$A$39:$E$46,4,FALSE)</f>
        <v>#N/A</v>
      </c>
      <c r="X41" s="32"/>
      <c r="Y41" s="38">
        <v>2</v>
      </c>
      <c r="Z41" s="4">
        <v>7</v>
      </c>
      <c r="AA41" s="22"/>
      <c r="AB41" s="4" t="e">
        <f>VLOOKUP($AA41,'Boys Team Sheets'!$M$61:$Q$68,2,FALSE)</f>
        <v>#N/A</v>
      </c>
      <c r="AC41" s="4" t="e">
        <f>VLOOKUP($AA41,'Boys Team Sheets'!$M$61:$Q$68,3,FALSE)</f>
        <v>#N/A</v>
      </c>
      <c r="AD41" s="4" t="e">
        <f>VLOOKUP($AA41,'Boys Team Sheets'!$M$61:$Q$68,4,FALSE)</f>
        <v>#N/A</v>
      </c>
      <c r="AE41" s="32"/>
      <c r="AG41" s="7"/>
      <c r="AH41" s="38">
        <v>2</v>
      </c>
      <c r="AI41" s="4">
        <v>7</v>
      </c>
      <c r="AJ41" s="22"/>
      <c r="AK41" s="4" t="e">
        <f>VLOOKUP($AJ41,'Boys Team Sheets'!$A$74:$E$81,2,FALSE)</f>
        <v>#N/A</v>
      </c>
      <c r="AL41" s="4" t="e">
        <f>VLOOKUP($AJ41,'Boys Team Sheets'!$A$74:$E$81,3,FALSE)</f>
        <v>#N/A</v>
      </c>
      <c r="AM41" s="4" t="e">
        <f>VLOOKUP($AJ41,'Boys Team Sheets'!$A$74:$E$81,4,FALSE)</f>
        <v>#N/A</v>
      </c>
      <c r="AN41" s="32"/>
      <c r="AO41" s="38">
        <v>2</v>
      </c>
      <c r="AP41" s="4">
        <v>7</v>
      </c>
      <c r="AQ41" s="22"/>
      <c r="AR41" s="4" t="e">
        <f>VLOOKUP($AQ41,'Boys Team Sheets'!$M$96:$Q$103,2,FALSE)</f>
        <v>#N/A</v>
      </c>
      <c r="AS41" s="4" t="e">
        <f>VLOOKUP($AQ41,'Boys Team Sheets'!$M$96:$Q$103,3,FALSE)</f>
        <v>#N/A</v>
      </c>
      <c r="AT41" s="4" t="e">
        <f>VLOOKUP($AQ41,'Boys Team Sheets'!$M$96:$Q$103,4,FALSE)</f>
        <v>#N/A</v>
      </c>
      <c r="AU41" s="32"/>
      <c r="AV41" s="7"/>
    </row>
    <row r="42" spans="1:48" ht="18.75" x14ac:dyDescent="0.3">
      <c r="A42" s="7"/>
      <c r="B42" s="38"/>
      <c r="C42" s="4"/>
      <c r="D42" s="4"/>
      <c r="E42" s="4"/>
      <c r="F42" s="13" t="s">
        <v>8</v>
      </c>
      <c r="G42" s="5"/>
      <c r="H42" s="6" t="s">
        <v>91</v>
      </c>
      <c r="I42" s="38"/>
      <c r="J42" s="4"/>
      <c r="K42" s="4"/>
      <c r="L42" s="4"/>
      <c r="M42" s="4"/>
      <c r="N42" s="13" t="s">
        <v>9</v>
      </c>
      <c r="O42" s="100" t="s">
        <v>557</v>
      </c>
      <c r="Q42" s="7"/>
      <c r="R42" s="38">
        <v>1</v>
      </c>
      <c r="S42" s="4">
        <v>8</v>
      </c>
      <c r="T42" s="22"/>
      <c r="U42" s="4" t="e">
        <f>VLOOKUP($T42,'Boys Team Sheets'!$A$39:$E$46,2,FALSE)</f>
        <v>#N/A</v>
      </c>
      <c r="V42" s="4" t="e">
        <f>VLOOKUP($T42,'Boys Team Sheets'!$A$39:$E$46,3,FALSE)</f>
        <v>#N/A</v>
      </c>
      <c r="W42" s="4" t="e">
        <f>VLOOKUP($T42,'Boys Team Sheets'!$A$39:$E$46,4,FALSE)</f>
        <v>#N/A</v>
      </c>
      <c r="X42" s="32"/>
      <c r="Y42" s="38">
        <v>1</v>
      </c>
      <c r="Z42" s="4">
        <v>8</v>
      </c>
      <c r="AA42" s="22"/>
      <c r="AB42" s="4" t="e">
        <f>VLOOKUP($AA42,'Boys Team Sheets'!$M$61:$Q$68,2,FALSE)</f>
        <v>#N/A</v>
      </c>
      <c r="AC42" s="4" t="e">
        <f>VLOOKUP($AA42,'Boys Team Sheets'!$M$61:$Q$68,3,FALSE)</f>
        <v>#N/A</v>
      </c>
      <c r="AD42" s="4" t="e">
        <f>VLOOKUP($AA42,'Boys Team Sheets'!$M$61:$Q$68,4,FALSE)</f>
        <v>#N/A</v>
      </c>
      <c r="AE42" s="32"/>
      <c r="AG42" s="7"/>
      <c r="AH42" s="38">
        <v>1</v>
      </c>
      <c r="AI42" s="4">
        <v>8</v>
      </c>
      <c r="AJ42" s="22"/>
      <c r="AK42" s="4" t="e">
        <f>VLOOKUP($AJ42,'Boys Team Sheets'!$A$74:$E$81,2,FALSE)</f>
        <v>#N/A</v>
      </c>
      <c r="AL42" s="4" t="e">
        <f>VLOOKUP($AJ42,'Boys Team Sheets'!$A$74:$E$81,3,FALSE)</f>
        <v>#N/A</v>
      </c>
      <c r="AM42" s="4" t="e">
        <f>VLOOKUP($AJ42,'Boys Team Sheets'!$A$74:$E$81,4,FALSE)</f>
        <v>#N/A</v>
      </c>
      <c r="AN42" s="32"/>
      <c r="AO42" s="38">
        <v>1</v>
      </c>
      <c r="AP42" s="4">
        <v>8</v>
      </c>
      <c r="AQ42" s="22"/>
      <c r="AR42" s="4" t="e">
        <f>VLOOKUP($AQ42,'Boys Team Sheets'!$M$96:$Q$103,2,FALSE)</f>
        <v>#N/A</v>
      </c>
      <c r="AS42" s="4" t="e">
        <f>VLOOKUP($AQ42,'Boys Team Sheets'!$M$96:$Q$103,3,FALSE)</f>
        <v>#N/A</v>
      </c>
      <c r="AT42" s="4" t="e">
        <f>VLOOKUP($AQ42,'Boys Team Sheets'!$M$96:$Q$103,4,FALSE)</f>
        <v>#N/A</v>
      </c>
      <c r="AU42" s="32"/>
      <c r="AV42" s="7"/>
    </row>
    <row r="43" spans="1:48" x14ac:dyDescent="0.25">
      <c r="A43" s="7"/>
      <c r="B43" s="38"/>
      <c r="C43" s="4"/>
      <c r="D43" s="4" t="s">
        <v>53</v>
      </c>
      <c r="E43" s="4" t="s">
        <v>51</v>
      </c>
      <c r="F43" s="4" t="s">
        <v>52</v>
      </c>
      <c r="G43" s="4" t="s">
        <v>54</v>
      </c>
      <c r="H43" s="6" t="s">
        <v>73</v>
      </c>
      <c r="I43" s="38"/>
      <c r="J43" s="4"/>
      <c r="K43" s="4" t="s">
        <v>53</v>
      </c>
      <c r="L43" s="4" t="s">
        <v>51</v>
      </c>
      <c r="M43" s="4" t="s">
        <v>52</v>
      </c>
      <c r="N43" s="4" t="s">
        <v>54</v>
      </c>
      <c r="O43" s="6" t="s">
        <v>72</v>
      </c>
      <c r="Q43" s="7"/>
      <c r="R43" s="38"/>
      <c r="S43" s="4"/>
      <c r="T43" s="4"/>
      <c r="U43" s="4"/>
      <c r="V43" s="4"/>
      <c r="W43" s="13" t="s">
        <v>94</v>
      </c>
      <c r="X43" s="8" t="s">
        <v>95</v>
      </c>
      <c r="Y43" s="38"/>
      <c r="Z43" s="4"/>
      <c r="AA43" s="4"/>
      <c r="AB43" s="4"/>
      <c r="AC43" s="4"/>
      <c r="AD43" s="13" t="s">
        <v>5</v>
      </c>
      <c r="AE43" s="8" t="s">
        <v>96</v>
      </c>
      <c r="AG43" s="7"/>
      <c r="AH43" s="38"/>
      <c r="AI43" s="4"/>
      <c r="AJ43" s="4"/>
      <c r="AK43" s="4"/>
      <c r="AL43" s="4"/>
      <c r="AM43" s="13" t="s">
        <v>99</v>
      </c>
      <c r="AN43" s="8" t="s">
        <v>98</v>
      </c>
      <c r="AO43" s="39"/>
      <c r="AP43" s="13"/>
      <c r="AQ43" s="13"/>
      <c r="AR43" s="13"/>
      <c r="AS43" s="13"/>
      <c r="AT43" s="13" t="s">
        <v>5</v>
      </c>
      <c r="AU43" s="8" t="s">
        <v>100</v>
      </c>
      <c r="AV43" s="7"/>
    </row>
    <row r="44" spans="1:48" x14ac:dyDescent="0.25">
      <c r="A44" s="7"/>
      <c r="B44" s="38">
        <v>8</v>
      </c>
      <c r="C44" s="4">
        <v>1</v>
      </c>
      <c r="D44" s="26">
        <v>59</v>
      </c>
      <c r="E44" s="4" t="str">
        <f>VLOOKUP($D44,'Boys Team Sheets'!$AE$25:$AI$32,2,FALSE)</f>
        <v>Ethan</v>
      </c>
      <c r="F44" s="4" t="str">
        <f>VLOOKUP($D44,'Boys Team Sheets'!$AE$25:$AI$32,3,FALSE)</f>
        <v>Stephenson</v>
      </c>
      <c r="G44" s="4" t="str">
        <f>VLOOKUP($D44,'Boys Team Sheets'!$AE$25:$AI$32,4,FALSE)</f>
        <v>Northumberland</v>
      </c>
      <c r="H44" s="32">
        <v>1.74</v>
      </c>
      <c r="I44" s="38">
        <v>8</v>
      </c>
      <c r="J44" s="4">
        <v>1</v>
      </c>
      <c r="K44" s="22">
        <v>17</v>
      </c>
      <c r="L44" s="4" t="str">
        <f>VLOOKUP($K44,'Boys Team Sheets'!$Y$25:$AC$32,2,FALSE)</f>
        <v>Harry</v>
      </c>
      <c r="M44" s="4" t="str">
        <f>VLOOKUP($K44,'Boys Team Sheets'!$Y$25:$AC$32,3,FALSE)</f>
        <v>Chambers</v>
      </c>
      <c r="N44" s="4" t="str">
        <f>VLOOKUP($K44,'Boys Team Sheets'!$Y$25:$AC$32,4,FALSE)</f>
        <v>Cumbria</v>
      </c>
      <c r="O44" s="32">
        <v>5.4</v>
      </c>
      <c r="Q44" s="7"/>
      <c r="R44" s="38"/>
      <c r="S44" s="4"/>
      <c r="T44" s="4" t="s">
        <v>53</v>
      </c>
      <c r="U44" s="4" t="s">
        <v>51</v>
      </c>
      <c r="V44" s="4" t="s">
        <v>52</v>
      </c>
      <c r="W44" s="4" t="s">
        <v>54</v>
      </c>
      <c r="X44" s="6" t="s">
        <v>55</v>
      </c>
      <c r="Y44" s="38"/>
      <c r="Z44" s="4"/>
      <c r="AA44" s="4" t="s">
        <v>53</v>
      </c>
      <c r="AB44" s="4" t="s">
        <v>51</v>
      </c>
      <c r="AC44" s="4" t="s">
        <v>52</v>
      </c>
      <c r="AD44" s="4" t="s">
        <v>54</v>
      </c>
      <c r="AE44" s="6" t="s">
        <v>55</v>
      </c>
      <c r="AG44" s="7"/>
      <c r="AH44" s="38"/>
      <c r="AI44" s="4"/>
      <c r="AJ44" s="4" t="s">
        <v>53</v>
      </c>
      <c r="AK44" s="4" t="s">
        <v>51</v>
      </c>
      <c r="AL44" s="4" t="s">
        <v>52</v>
      </c>
      <c r="AM44" s="4" t="s">
        <v>54</v>
      </c>
      <c r="AN44" s="6" t="s">
        <v>55</v>
      </c>
      <c r="AO44" s="38"/>
      <c r="AP44" s="4"/>
      <c r="AQ44" s="4" t="s">
        <v>53</v>
      </c>
      <c r="AR44" s="4" t="s">
        <v>51</v>
      </c>
      <c r="AS44" s="4" t="s">
        <v>52</v>
      </c>
      <c r="AT44" s="4" t="s">
        <v>54</v>
      </c>
      <c r="AU44" s="6" t="s">
        <v>55</v>
      </c>
      <c r="AV44" s="7"/>
    </row>
    <row r="45" spans="1:48" x14ac:dyDescent="0.25">
      <c r="A45" s="7"/>
      <c r="B45" s="38">
        <v>7</v>
      </c>
      <c r="C45" s="4">
        <v>2</v>
      </c>
      <c r="D45" s="26">
        <v>25</v>
      </c>
      <c r="E45" s="4" t="str">
        <f>VLOOKUP($D45,'Boys Team Sheets'!$AE$25:$AI$32,2,FALSE)</f>
        <v>Harry</v>
      </c>
      <c r="F45" s="4" t="str">
        <f>VLOOKUP($D45,'Boys Team Sheets'!$AE$25:$AI$32,3,FALSE)</f>
        <v xml:space="preserve"> Hall</v>
      </c>
      <c r="G45" s="4" t="str">
        <f>VLOOKUP($D45,'Boys Team Sheets'!$AE$25:$AI$32,4,FALSE)</f>
        <v>Durham</v>
      </c>
      <c r="H45" s="32">
        <v>1.74</v>
      </c>
      <c r="I45" s="38">
        <v>7</v>
      </c>
      <c r="J45" s="4">
        <v>2</v>
      </c>
      <c r="K45" s="22">
        <v>18</v>
      </c>
      <c r="L45" s="4" t="str">
        <f>VLOOKUP($K45,'Boys Team Sheets'!$Y$25:$AC$32,2,FALSE)</f>
        <v>Matthew</v>
      </c>
      <c r="M45" s="4" t="str">
        <f>VLOOKUP($K45,'Boys Team Sheets'!$Y$25:$AC$32,3,FALSE)</f>
        <v>Cooney</v>
      </c>
      <c r="N45" s="4" t="str">
        <f>VLOOKUP($K45,'Boys Team Sheets'!$Y$25:$AC$32,4,FALSE)</f>
        <v>Cumbria</v>
      </c>
      <c r="O45" s="32">
        <v>5.37</v>
      </c>
      <c r="Q45" s="7"/>
      <c r="R45" s="38">
        <v>8</v>
      </c>
      <c r="S45" s="4">
        <v>1</v>
      </c>
      <c r="T45" s="22">
        <v>25</v>
      </c>
      <c r="U45" s="4" t="str">
        <f>VLOOKUP($T45,'Boys Team Sheets'!$S$61:$W$68,2, FALSE)</f>
        <v>Jonny</v>
      </c>
      <c r="V45" s="4" t="str">
        <f>VLOOKUP($T45,'Boys Team Sheets'!$S$61:$W$68,3,FALSE)</f>
        <v xml:space="preserve"> Langley</v>
      </c>
      <c r="W45" s="4" t="str">
        <f>VLOOKUP($T45,'Boys Team Sheets'!$S$61:$W$68,4,FALSE)</f>
        <v>Durham</v>
      </c>
      <c r="X45" s="32" t="s">
        <v>675</v>
      </c>
      <c r="Y45" s="38">
        <v>4</v>
      </c>
      <c r="Z45" s="4">
        <v>1</v>
      </c>
      <c r="AA45" s="22">
        <v>13</v>
      </c>
      <c r="AB45" s="4"/>
      <c r="AC45" s="4"/>
      <c r="AD45" s="4" t="s">
        <v>64</v>
      </c>
      <c r="AE45" s="32">
        <v>45.04</v>
      </c>
      <c r="AG45" s="7"/>
      <c r="AH45" s="38">
        <v>8</v>
      </c>
      <c r="AI45" s="4">
        <v>1</v>
      </c>
      <c r="AJ45" s="22">
        <v>13</v>
      </c>
      <c r="AK45" s="4" t="str">
        <f>VLOOKUP($AJ45,'Boys Team Sheets'!$S$96:$W$103,2,FALSE)</f>
        <v>Ben</v>
      </c>
      <c r="AL45" s="4" t="str">
        <f>VLOOKUP($AJ45,'Boys Team Sheets'!$S$96:$W$103,3,FALSE)</f>
        <v>Palmer</v>
      </c>
      <c r="AM45" s="4" t="str">
        <f>VLOOKUP($AJ45,'Boys Team Sheets'!$S$96:$W$103,4,FALSE)</f>
        <v>Cleveland</v>
      </c>
      <c r="AN45" s="32" t="s">
        <v>674</v>
      </c>
      <c r="AO45" s="38">
        <v>4</v>
      </c>
      <c r="AP45" s="4">
        <v>1</v>
      </c>
      <c r="AQ45" s="22"/>
      <c r="AR45" s="4"/>
      <c r="AS45" s="4"/>
      <c r="AT45" s="4"/>
      <c r="AU45" s="32"/>
      <c r="AV45" s="7"/>
    </row>
    <row r="46" spans="1:48" x14ac:dyDescent="0.25">
      <c r="A46" s="7"/>
      <c r="B46" s="38">
        <v>6</v>
      </c>
      <c r="C46" s="4">
        <v>3</v>
      </c>
      <c r="D46" s="26">
        <v>13</v>
      </c>
      <c r="E46" s="4" t="str">
        <f>VLOOKUP($D46,'Boys Team Sheets'!$AE$25:$AI$32,2,FALSE)</f>
        <v>Jack</v>
      </c>
      <c r="F46" s="4" t="str">
        <f>VLOOKUP($D46,'Boys Team Sheets'!$AE$25:$AI$32,3,FALSE)</f>
        <v>Greggs</v>
      </c>
      <c r="G46" s="4" t="str">
        <f>VLOOKUP($D46,'Boys Team Sheets'!$AE$25:$AI$32,4,FALSE)</f>
        <v>Cleveland</v>
      </c>
      <c r="H46" s="32">
        <v>1.68</v>
      </c>
      <c r="I46" s="38">
        <v>6</v>
      </c>
      <c r="J46" s="4">
        <v>3</v>
      </c>
      <c r="K46" s="22">
        <v>60</v>
      </c>
      <c r="L46" s="4" t="str">
        <f>VLOOKUP($K46,'Boys Team Sheets'!$Y$25:$AC$32,2,FALSE)</f>
        <v>Ryan</v>
      </c>
      <c r="M46" s="4" t="str">
        <f>VLOOKUP($K46,'Boys Team Sheets'!$Y$25:$AC$32,3,FALSE)</f>
        <v>Middleton</v>
      </c>
      <c r="N46" s="4" t="str">
        <f>VLOOKUP($K46,'Boys Team Sheets'!$Y$25:$AC$32,4,FALSE)</f>
        <v>Northumberland</v>
      </c>
      <c r="O46" s="32">
        <v>5.37</v>
      </c>
      <c r="Q46" s="7"/>
      <c r="R46" s="38">
        <v>7</v>
      </c>
      <c r="S46" s="4">
        <v>2</v>
      </c>
      <c r="T46" s="22"/>
      <c r="U46" s="4" t="e">
        <f>VLOOKUP($T46,'Boys Team Sheets'!$S$61:$W$68,2, FALSE)</f>
        <v>#N/A</v>
      </c>
      <c r="V46" s="4" t="e">
        <f>VLOOKUP($T46,'Boys Team Sheets'!$S$61:$W$68,3,FALSE)</f>
        <v>#N/A</v>
      </c>
      <c r="W46" s="4" t="e">
        <f>VLOOKUP($T46,'Boys Team Sheets'!$S$61:$W$68,4,FALSE)</f>
        <v>#N/A</v>
      </c>
      <c r="X46" s="32"/>
      <c r="Y46" s="38">
        <v>3</v>
      </c>
      <c r="Z46" s="4">
        <v>2</v>
      </c>
      <c r="AA46" s="22">
        <v>25</v>
      </c>
      <c r="AB46" s="4"/>
      <c r="AC46" s="4"/>
      <c r="AD46" s="4" t="s">
        <v>66</v>
      </c>
      <c r="AE46" s="32">
        <v>45.12</v>
      </c>
      <c r="AG46" s="7"/>
      <c r="AH46" s="38">
        <v>7</v>
      </c>
      <c r="AI46" s="4">
        <v>2</v>
      </c>
      <c r="AJ46" s="22"/>
      <c r="AK46" s="4" t="e">
        <f>VLOOKUP($AJ46,'Boys Team Sheets'!$S$96:$W$103,2,FALSE)</f>
        <v>#N/A</v>
      </c>
      <c r="AL46" s="4" t="e">
        <f>VLOOKUP($AJ46,'Boys Team Sheets'!$S$96:$W$103,3,FALSE)</f>
        <v>#N/A</v>
      </c>
      <c r="AM46" s="4" t="e">
        <f>VLOOKUP($AJ46,'Boys Team Sheets'!$S$96:$W$103,4,FALSE)</f>
        <v>#N/A</v>
      </c>
      <c r="AN46" s="32"/>
      <c r="AO46" s="38">
        <v>3</v>
      </c>
      <c r="AP46" s="4">
        <v>2</v>
      </c>
      <c r="AQ46" s="22"/>
      <c r="AR46" s="4"/>
      <c r="AS46" s="4"/>
      <c r="AT46" s="4"/>
      <c r="AU46" s="32"/>
      <c r="AV46" s="7"/>
    </row>
    <row r="47" spans="1:48" x14ac:dyDescent="0.25">
      <c r="A47" s="7"/>
      <c r="B47" s="38">
        <v>5</v>
      </c>
      <c r="C47" s="4" t="s">
        <v>990</v>
      </c>
      <c r="D47" s="26">
        <v>60</v>
      </c>
      <c r="E47" s="4" t="str">
        <f>VLOOKUP($D47,'Boys Team Sheets'!$AE$25:$AI$32,2,FALSE)</f>
        <v>Jamie</v>
      </c>
      <c r="F47" s="4" t="str">
        <f>VLOOKUP($D47,'Boys Team Sheets'!$AE$25:$AI$32,3,FALSE)</f>
        <v>Kyle</v>
      </c>
      <c r="G47" s="4" t="str">
        <f>VLOOKUP($D47,'Boys Team Sheets'!$AE$25:$AI$32,4,FALSE)</f>
        <v>Northumberland</v>
      </c>
      <c r="H47" s="32">
        <v>1.6</v>
      </c>
      <c r="I47" s="38">
        <v>5</v>
      </c>
      <c r="J47" s="4">
        <v>4</v>
      </c>
      <c r="K47" s="22">
        <v>26</v>
      </c>
      <c r="L47" s="4" t="str">
        <f>VLOOKUP($K47,'Boys Team Sheets'!$Y$25:$AC$32,2,FALSE)</f>
        <v xml:space="preserve">Daniel </v>
      </c>
      <c r="M47" s="4" t="str">
        <f>VLOOKUP($K47,'Boys Team Sheets'!$Y$25:$AC$32,3,FALSE)</f>
        <v>Avery-McAleese</v>
      </c>
      <c r="N47" s="4" t="str">
        <f>VLOOKUP($K47,'Boys Team Sheets'!$Y$25:$AC$32,4,FALSE)</f>
        <v>Durham</v>
      </c>
      <c r="O47" s="32">
        <v>5.36</v>
      </c>
      <c r="Q47" s="7"/>
      <c r="R47" s="38">
        <v>6</v>
      </c>
      <c r="S47" s="4">
        <v>3</v>
      </c>
      <c r="T47" s="22"/>
      <c r="U47" s="4" t="e">
        <f>VLOOKUP($T47,'Boys Team Sheets'!$S$61:$W$68,2, FALSE)</f>
        <v>#N/A</v>
      </c>
      <c r="V47" s="4" t="e">
        <f>VLOOKUP($T47,'Boys Team Sheets'!$S$61:$W$68,3,FALSE)</f>
        <v>#N/A</v>
      </c>
      <c r="W47" s="4" t="e">
        <f>VLOOKUP($T47,'Boys Team Sheets'!$S$61:$W$68,4,FALSE)</f>
        <v>#N/A</v>
      </c>
      <c r="X47" s="32"/>
      <c r="Y47" s="38">
        <v>2</v>
      </c>
      <c r="Z47" s="4">
        <v>3</v>
      </c>
      <c r="AA47" s="22">
        <v>59</v>
      </c>
      <c r="AB47" s="4"/>
      <c r="AC47" s="4"/>
      <c r="AD47" s="4" t="s">
        <v>67</v>
      </c>
      <c r="AE47" s="32">
        <v>45.9</v>
      </c>
      <c r="AG47" s="7"/>
      <c r="AH47" s="38">
        <v>6</v>
      </c>
      <c r="AI47" s="4">
        <v>3</v>
      </c>
      <c r="AJ47" s="22"/>
      <c r="AK47" s="4" t="e">
        <f>VLOOKUP($AJ47,'Boys Team Sheets'!$S$96:$W$103,2,FALSE)</f>
        <v>#N/A</v>
      </c>
      <c r="AL47" s="4" t="e">
        <f>VLOOKUP($AJ47,'Boys Team Sheets'!$S$96:$W$103,3,FALSE)</f>
        <v>#N/A</v>
      </c>
      <c r="AM47" s="4" t="e">
        <f>VLOOKUP($AJ47,'Boys Team Sheets'!$S$96:$W$103,4,FALSE)</f>
        <v>#N/A</v>
      </c>
      <c r="AN47" s="32"/>
      <c r="AO47" s="38">
        <v>2</v>
      </c>
      <c r="AP47" s="4">
        <v>3</v>
      </c>
      <c r="AQ47" s="22"/>
      <c r="AR47" s="4"/>
      <c r="AS47" s="4"/>
      <c r="AT47" s="4"/>
      <c r="AU47" s="32"/>
      <c r="AV47" s="7"/>
    </row>
    <row r="48" spans="1:48" x14ac:dyDescent="0.25">
      <c r="A48" s="7"/>
      <c r="B48" s="38">
        <v>4</v>
      </c>
      <c r="C48" s="4" t="s">
        <v>990</v>
      </c>
      <c r="D48" s="26">
        <v>14</v>
      </c>
      <c r="E48" s="4" t="str">
        <f>VLOOKUP($D48,'Boys Team Sheets'!$AE$25:$AI$32,2,FALSE)</f>
        <v>Jack</v>
      </c>
      <c r="F48" s="4" t="str">
        <f>VLOOKUP($D48,'Boys Team Sheets'!$AE$25:$AI$32,3,FALSE)</f>
        <v>Bradley</v>
      </c>
      <c r="G48" s="4" t="str">
        <f>VLOOKUP($D48,'Boys Team Sheets'!$AE$25:$AI$32,4,FALSE)</f>
        <v>Cleveland</v>
      </c>
      <c r="H48" s="32">
        <v>1.6</v>
      </c>
      <c r="I48" s="38">
        <v>4</v>
      </c>
      <c r="J48" s="4">
        <v>5</v>
      </c>
      <c r="K48" s="22">
        <v>59</v>
      </c>
      <c r="L48" s="4" t="str">
        <f>VLOOKUP($K48,'Boys Team Sheets'!$Y$25:$AC$32,2,FALSE)</f>
        <v>Alexander</v>
      </c>
      <c r="M48" s="4" t="str">
        <f>VLOOKUP($K48,'Boys Team Sheets'!$Y$25:$AC$32,3,FALSE)</f>
        <v>Fuller-Shapcott</v>
      </c>
      <c r="N48" s="4" t="str">
        <f>VLOOKUP($K48,'Boys Team Sheets'!$Y$25:$AC$32,4,FALSE)</f>
        <v>Northumberland</v>
      </c>
      <c r="O48" s="32">
        <v>5.33</v>
      </c>
      <c r="Q48" s="7"/>
      <c r="R48" s="38">
        <v>5</v>
      </c>
      <c r="S48" s="4">
        <v>4</v>
      </c>
      <c r="T48" s="22"/>
      <c r="U48" s="4" t="e">
        <f>VLOOKUP($T48,'Boys Team Sheets'!$S$61:$W$68,2, FALSE)</f>
        <v>#N/A</v>
      </c>
      <c r="V48" s="4" t="e">
        <f>VLOOKUP($T48,'Boys Team Sheets'!$S$61:$W$68,3,FALSE)</f>
        <v>#N/A</v>
      </c>
      <c r="W48" s="4" t="e">
        <f>VLOOKUP($T48,'Boys Team Sheets'!$S$61:$W$68,4,FALSE)</f>
        <v>#N/A</v>
      </c>
      <c r="X48" s="32"/>
      <c r="Y48" s="38">
        <v>1</v>
      </c>
      <c r="Z48" s="4">
        <v>4</v>
      </c>
      <c r="AA48" s="22">
        <v>17</v>
      </c>
      <c r="AB48" s="4"/>
      <c r="AC48" s="4"/>
      <c r="AD48" s="4" t="s">
        <v>65</v>
      </c>
      <c r="AE48" s="32">
        <v>48.3</v>
      </c>
      <c r="AG48" s="7"/>
      <c r="AH48" s="38">
        <v>5</v>
      </c>
      <c r="AI48" s="4">
        <v>4</v>
      </c>
      <c r="AJ48" s="22"/>
      <c r="AK48" s="4" t="e">
        <f>VLOOKUP($AJ48,'Boys Team Sheets'!$S$96:$W$103,2,FALSE)</f>
        <v>#N/A</v>
      </c>
      <c r="AL48" s="4" t="e">
        <f>VLOOKUP($AJ48,'Boys Team Sheets'!$S$96:$W$103,3,FALSE)</f>
        <v>#N/A</v>
      </c>
      <c r="AM48" s="4" t="e">
        <f>VLOOKUP($AJ48,'Boys Team Sheets'!$S$96:$W$103,4,FALSE)</f>
        <v>#N/A</v>
      </c>
      <c r="AN48" s="32"/>
      <c r="AO48" s="38">
        <v>1</v>
      </c>
      <c r="AP48" s="4">
        <v>4</v>
      </c>
      <c r="AQ48" s="22"/>
      <c r="AR48" s="4"/>
      <c r="AS48" s="4"/>
      <c r="AT48" s="4"/>
      <c r="AU48" s="32"/>
      <c r="AV48" s="7"/>
    </row>
    <row r="49" spans="1:48" x14ac:dyDescent="0.25">
      <c r="A49" s="7"/>
      <c r="B49" s="38">
        <v>3</v>
      </c>
      <c r="C49" s="4">
        <v>6</v>
      </c>
      <c r="D49" s="26">
        <v>26</v>
      </c>
      <c r="E49" s="4" t="str">
        <f>VLOOKUP($D49,'Boys Team Sheets'!$AE$25:$AI$32,2,FALSE)</f>
        <v>Frankie</v>
      </c>
      <c r="F49" s="4" t="str">
        <f>VLOOKUP($D49,'Boys Team Sheets'!$AE$25:$AI$32,3,FALSE)</f>
        <v>Dobson</v>
      </c>
      <c r="G49" s="4" t="str">
        <f>VLOOKUP($D49,'Boys Team Sheets'!$AE$25:$AI$32,4,FALSE)</f>
        <v>Durham</v>
      </c>
      <c r="H49" s="32">
        <v>1.55</v>
      </c>
      <c r="I49" s="38">
        <v>3</v>
      </c>
      <c r="J49" s="4">
        <v>6</v>
      </c>
      <c r="K49" s="22">
        <v>25</v>
      </c>
      <c r="L49" s="4" t="str">
        <f>VLOOKUP($K49,'Boys Team Sheets'!$Y$25:$AC$32,2,FALSE)</f>
        <v xml:space="preserve">Thomas </v>
      </c>
      <c r="M49" s="4" t="str">
        <f>VLOOKUP($K49,'Boys Team Sheets'!$Y$25:$AC$32,3,FALSE)</f>
        <v>Paterson</v>
      </c>
      <c r="N49" s="4" t="str">
        <f>VLOOKUP($K49,'Boys Team Sheets'!$Y$25:$AC$32,4,FALSE)</f>
        <v>Durham</v>
      </c>
      <c r="O49" s="32">
        <v>5.0599999999999996</v>
      </c>
      <c r="Q49" s="7"/>
      <c r="R49" s="38">
        <v>4</v>
      </c>
      <c r="S49" s="4">
        <v>5</v>
      </c>
      <c r="T49" s="22"/>
      <c r="U49" s="4" t="e">
        <f>VLOOKUP($T49,'Boys Team Sheets'!$S$61:$W$68,2, FALSE)</f>
        <v>#N/A</v>
      </c>
      <c r="V49" s="4" t="e">
        <f>VLOOKUP($T49,'Boys Team Sheets'!$S$61:$W$68,3,FALSE)</f>
        <v>#N/A</v>
      </c>
      <c r="W49" s="4" t="e">
        <f>VLOOKUP($T49,'Boys Team Sheets'!$S$61:$W$68,4,FALSE)</f>
        <v>#N/A</v>
      </c>
      <c r="X49" s="32"/>
      <c r="Y49" s="38"/>
      <c r="AG49" s="7"/>
      <c r="AH49" s="38">
        <v>4</v>
      </c>
      <c r="AI49" s="4">
        <v>5</v>
      </c>
      <c r="AJ49" s="22"/>
      <c r="AK49" s="4" t="e">
        <f>VLOOKUP($AJ49,'Boys Team Sheets'!$S$96:$W$103,2,FALSE)</f>
        <v>#N/A</v>
      </c>
      <c r="AL49" s="4" t="e">
        <f>VLOOKUP($AJ49,'Boys Team Sheets'!$S$96:$W$103,3,FALSE)</f>
        <v>#N/A</v>
      </c>
      <c r="AM49" s="4" t="e">
        <f>VLOOKUP($AJ49,'Boys Team Sheets'!$S$96:$W$103,4,FALSE)</f>
        <v>#N/A</v>
      </c>
      <c r="AN49" s="32"/>
      <c r="AO49" s="38"/>
      <c r="AV49" s="7"/>
    </row>
    <row r="50" spans="1:48" x14ac:dyDescent="0.25">
      <c r="A50" s="7"/>
      <c r="B50" s="38">
        <v>2</v>
      </c>
      <c r="C50" s="4">
        <v>7</v>
      </c>
      <c r="D50" s="26">
        <v>18</v>
      </c>
      <c r="E50" s="4" t="str">
        <f>VLOOKUP($D50,'Boys Team Sheets'!$AE$25:$AI$32,2,FALSE)</f>
        <v xml:space="preserve">Ben </v>
      </c>
      <c r="F50" s="4" t="str">
        <f>VLOOKUP($D50,'Boys Team Sheets'!$AE$25:$AI$32,3,FALSE)</f>
        <v>Postlethwaite</v>
      </c>
      <c r="G50" s="4" t="str">
        <f>VLOOKUP($D50,'Boys Team Sheets'!$AE$25:$AI$32,4,FALSE)</f>
        <v>Cumbria</v>
      </c>
      <c r="H50" s="32">
        <v>1.5</v>
      </c>
      <c r="I50" s="38">
        <v>2</v>
      </c>
      <c r="J50" s="4">
        <v>7</v>
      </c>
      <c r="K50" s="22">
        <v>13</v>
      </c>
      <c r="L50" s="4" t="str">
        <f>VLOOKUP($K50,'Boys Team Sheets'!$Y$25:$AC$32,2,FALSE)</f>
        <v>James</v>
      </c>
      <c r="M50" s="4" t="str">
        <f>VLOOKUP($K50,'Boys Team Sheets'!$Y$25:$AC$32,3,FALSE)</f>
        <v>Vasey</v>
      </c>
      <c r="N50" s="4" t="str">
        <f>VLOOKUP($K50,'Boys Team Sheets'!$Y$25:$AC$32,4,FALSE)</f>
        <v>Cleveland</v>
      </c>
      <c r="O50" s="32">
        <v>4.9000000000000004</v>
      </c>
      <c r="Q50" s="7"/>
      <c r="R50" s="38">
        <v>3</v>
      </c>
      <c r="S50" s="4">
        <v>6</v>
      </c>
      <c r="T50" s="22"/>
      <c r="U50" s="4" t="e">
        <f>VLOOKUP($T50,'Boys Team Sheets'!$S$61:$W$68,2, FALSE)</f>
        <v>#N/A</v>
      </c>
      <c r="V50" s="4" t="e">
        <f>VLOOKUP($T50,'Boys Team Sheets'!$S$61:$W$68,3,FALSE)</f>
        <v>#N/A</v>
      </c>
      <c r="W50" s="4" t="s">
        <v>685</v>
      </c>
      <c r="X50" s="32"/>
      <c r="Y50" s="38"/>
      <c r="AG50" s="7"/>
      <c r="AH50" s="38">
        <v>3</v>
      </c>
      <c r="AI50" s="4">
        <v>6</v>
      </c>
      <c r="AJ50" s="22"/>
      <c r="AK50" s="4" t="e">
        <f>VLOOKUP($AJ50,'Boys Team Sheets'!$S$96:$W$103,2,FALSE)</f>
        <v>#N/A</v>
      </c>
      <c r="AL50" s="4" t="e">
        <f>VLOOKUP($AJ50,'Boys Team Sheets'!$S$96:$W$103,3,FALSE)</f>
        <v>#N/A</v>
      </c>
      <c r="AM50" s="4" t="e">
        <f>VLOOKUP($AJ50,'Boys Team Sheets'!$S$96:$W$103,4,FALSE)</f>
        <v>#N/A</v>
      </c>
      <c r="AN50" s="32"/>
      <c r="AO50" s="38"/>
      <c r="AV50" s="7"/>
    </row>
    <row r="51" spans="1:48" x14ac:dyDescent="0.25">
      <c r="A51" s="7"/>
      <c r="B51" s="38">
        <v>1</v>
      </c>
      <c r="C51" s="4">
        <v>8</v>
      </c>
      <c r="D51" s="26"/>
      <c r="E51" s="4" t="e">
        <f>VLOOKUP($D51,'Boys Team Sheets'!$AE$25:$AI$32,2,FALSE)</f>
        <v>#N/A</v>
      </c>
      <c r="F51" s="4" t="e">
        <f>VLOOKUP($D51,'Boys Team Sheets'!$AE$25:$AI$32,3,FALSE)</f>
        <v>#N/A</v>
      </c>
      <c r="G51" s="4" t="e">
        <f>VLOOKUP($D51,'Boys Team Sheets'!$AE$25:$AI$32,4,FALSE)</f>
        <v>#N/A</v>
      </c>
      <c r="H51" s="32"/>
      <c r="I51" s="38">
        <v>1</v>
      </c>
      <c r="J51" s="4">
        <v>8</v>
      </c>
      <c r="K51" s="22">
        <v>14</v>
      </c>
      <c r="L51" s="4" t="str">
        <f>VLOOKUP($K51,'Boys Team Sheets'!$Y$25:$AC$32,2,FALSE)</f>
        <v>Ryan</v>
      </c>
      <c r="M51" s="4" t="str">
        <f>VLOOKUP($K51,'Boys Team Sheets'!$Y$25:$AC$32,3,FALSE)</f>
        <v>Hodgkinson</v>
      </c>
      <c r="N51" s="4" t="str">
        <f>VLOOKUP($K51,'Boys Team Sheets'!$Y$25:$AC$32,4,FALSE)</f>
        <v>Cleveland</v>
      </c>
      <c r="O51" s="32">
        <v>4.33</v>
      </c>
      <c r="Q51" s="7"/>
      <c r="R51" s="38">
        <v>2</v>
      </c>
      <c r="S51" s="4">
        <v>7</v>
      </c>
      <c r="T51" s="22"/>
      <c r="U51" s="4" t="e">
        <f>VLOOKUP($T51,'Boys Team Sheets'!$S$61:$W$68,2, FALSE)</f>
        <v>#N/A</v>
      </c>
      <c r="V51" s="4" t="e">
        <f>VLOOKUP($T51,'Boys Team Sheets'!$S$61:$W$68,3,FALSE)</f>
        <v>#N/A</v>
      </c>
      <c r="W51" s="4" t="e">
        <f>VLOOKUP($T51,'Boys Team Sheets'!$S$61:$W$68,4,FALSE)</f>
        <v>#N/A</v>
      </c>
      <c r="X51" s="32"/>
      <c r="Y51" s="38"/>
      <c r="AG51" s="7"/>
      <c r="AH51" s="38">
        <v>2</v>
      </c>
      <c r="AI51" s="4">
        <v>7</v>
      </c>
      <c r="AJ51" s="22"/>
      <c r="AK51" s="4" t="e">
        <f>VLOOKUP($AJ51,'Boys Team Sheets'!$S$96:$W$103,2,FALSE)</f>
        <v>#N/A</v>
      </c>
      <c r="AL51" s="4" t="e">
        <f>VLOOKUP($AJ51,'Boys Team Sheets'!$S$96:$W$103,3,FALSE)</f>
        <v>#N/A</v>
      </c>
      <c r="AM51" s="4" t="e">
        <f>VLOOKUP($AJ51,'Boys Team Sheets'!$S$96:$W$103,4,FALSE)</f>
        <v>#N/A</v>
      </c>
      <c r="AN51" s="32"/>
      <c r="AO51" s="38"/>
      <c r="AV51" s="7"/>
    </row>
    <row r="52" spans="1:48" x14ac:dyDescent="0.25">
      <c r="A52" s="7"/>
      <c r="B52" s="38"/>
      <c r="C52" s="4"/>
      <c r="D52" s="4"/>
      <c r="E52" s="4"/>
      <c r="F52" s="13" t="s">
        <v>18</v>
      </c>
      <c r="G52" s="4"/>
      <c r="H52" s="6" t="s">
        <v>36</v>
      </c>
      <c r="I52" s="38"/>
      <c r="J52" s="4"/>
      <c r="K52" s="4"/>
      <c r="L52" s="4"/>
      <c r="M52" s="4"/>
      <c r="N52" s="13" t="s">
        <v>17</v>
      </c>
      <c r="O52" s="100" t="s">
        <v>558</v>
      </c>
      <c r="Q52" s="7"/>
      <c r="R52" s="38">
        <v>1</v>
      </c>
      <c r="S52" s="4">
        <v>8</v>
      </c>
      <c r="T52" s="22"/>
      <c r="U52" s="4" t="e">
        <f>VLOOKUP($T52,'Boys Team Sheets'!$S$61:$W$68,2, FALSE)</f>
        <v>#N/A</v>
      </c>
      <c r="V52" s="4" t="e">
        <f>VLOOKUP($T52,'Boys Team Sheets'!$S$61:$W$68,3,FALSE)</f>
        <v>#N/A</v>
      </c>
      <c r="W52" s="4" t="e">
        <f>VLOOKUP($T52,'Boys Team Sheets'!$S$61:$W$68,4,FALSE)</f>
        <v>#N/A</v>
      </c>
      <c r="X52" s="32"/>
      <c r="Y52" s="38"/>
      <c r="AG52" s="7"/>
      <c r="AH52" s="38">
        <v>1</v>
      </c>
      <c r="AI52" s="4">
        <v>8</v>
      </c>
      <c r="AJ52" s="22"/>
      <c r="AK52" s="4" t="e">
        <f>VLOOKUP($AJ52,'Boys Team Sheets'!$S$96:$W$103,2,FALSE)</f>
        <v>#N/A</v>
      </c>
      <c r="AL52" s="4" t="e">
        <f>VLOOKUP($AJ52,'Boys Team Sheets'!$S$96:$W$103,3,FALSE)</f>
        <v>#N/A</v>
      </c>
      <c r="AM52" s="4" t="e">
        <f>VLOOKUP($AJ52,'Boys Team Sheets'!$S$96:$W$103,4,FALSE)</f>
        <v>#N/A</v>
      </c>
      <c r="AN52" s="32"/>
      <c r="AO52" s="38"/>
      <c r="AV52" s="7"/>
    </row>
    <row r="53" spans="1:48" x14ac:dyDescent="0.25">
      <c r="A53" s="7"/>
      <c r="B53" s="38"/>
      <c r="C53" s="4"/>
      <c r="D53" s="4" t="s">
        <v>53</v>
      </c>
      <c r="E53" s="4" t="s">
        <v>51</v>
      </c>
      <c r="F53" s="4" t="s">
        <v>52</v>
      </c>
      <c r="G53" s="4" t="s">
        <v>54</v>
      </c>
      <c r="H53" s="6" t="s">
        <v>72</v>
      </c>
      <c r="I53" s="38"/>
      <c r="J53" s="4"/>
      <c r="K53" s="4" t="s">
        <v>53</v>
      </c>
      <c r="L53" s="4" t="s">
        <v>51</v>
      </c>
      <c r="M53" s="4" t="s">
        <v>52</v>
      </c>
      <c r="N53" s="4" t="s">
        <v>54</v>
      </c>
      <c r="O53" s="6" t="s">
        <v>73</v>
      </c>
      <c r="Q53" s="7"/>
      <c r="R53" s="38"/>
      <c r="Y53" s="38"/>
      <c r="AG53" s="7"/>
      <c r="AH53" s="38"/>
      <c r="AO53" s="38"/>
      <c r="AV53" s="7"/>
    </row>
    <row r="54" spans="1:48" ht="21" x14ac:dyDescent="0.35">
      <c r="A54" s="7"/>
      <c r="B54" s="38">
        <v>8</v>
      </c>
      <c r="C54" s="4">
        <v>1</v>
      </c>
      <c r="D54" s="22">
        <v>59</v>
      </c>
      <c r="E54" s="4" t="str">
        <f>VLOOKUP($D54,'Boys Team Sheets'!$G$14:$K$21,2,FALSE)</f>
        <v>Ethan</v>
      </c>
      <c r="F54" s="4" t="str">
        <f>VLOOKUP($D54,'Boys Team Sheets'!$G$14:$K$21,3,FALSE)</f>
        <v>Stephenson</v>
      </c>
      <c r="G54" s="4" t="str">
        <f>VLOOKUP($D54,'Boys Team Sheets'!$G$14:$K$21,4,FALSE)</f>
        <v>Northumberland</v>
      </c>
      <c r="H54" s="32">
        <v>11.95</v>
      </c>
      <c r="I54" s="38">
        <v>8</v>
      </c>
      <c r="J54" s="4">
        <v>1</v>
      </c>
      <c r="K54" s="26"/>
      <c r="L54" s="4" t="e">
        <f>VLOOKUP($K54,'Boys Team Sheets'!$S$25:$W$32,2,FALSE)</f>
        <v>#N/A</v>
      </c>
      <c r="M54" s="4" t="e">
        <f>VLOOKUP($K54,'Boys Team Sheets'!$S$25:$W$32,3,FALSE)</f>
        <v>#N/A</v>
      </c>
      <c r="N54" s="4" t="e">
        <f>VLOOKUP($K54,'Boys Team Sheets'!$S$25:$W$32,4,FALSE)</f>
        <v>#N/A</v>
      </c>
      <c r="O54" s="32"/>
      <c r="Q54" s="7"/>
      <c r="R54" s="38"/>
      <c r="S54" s="4"/>
      <c r="T54" s="4"/>
      <c r="U54" s="4"/>
      <c r="V54" s="4"/>
      <c r="W54" s="5" t="s">
        <v>23</v>
      </c>
      <c r="X54" s="9" t="s">
        <v>49</v>
      </c>
      <c r="Y54" s="38"/>
      <c r="Z54" s="4"/>
      <c r="AA54" s="4"/>
      <c r="AB54" s="4"/>
      <c r="AC54" s="4"/>
      <c r="AD54" s="4"/>
      <c r="AE54" s="4"/>
      <c r="AG54" s="7"/>
      <c r="AH54" s="38"/>
      <c r="AI54" s="4"/>
      <c r="AJ54" s="4"/>
      <c r="AK54" s="4"/>
      <c r="AL54" s="4"/>
      <c r="AM54" s="5" t="s">
        <v>25</v>
      </c>
      <c r="AN54" s="9" t="s">
        <v>49</v>
      </c>
      <c r="AO54" s="38"/>
      <c r="AP54" s="4"/>
      <c r="AQ54" s="4"/>
      <c r="AR54" s="4"/>
      <c r="AS54" s="4"/>
      <c r="AT54" s="4"/>
      <c r="AU54" s="4"/>
      <c r="AV54" s="7"/>
    </row>
    <row r="55" spans="1:48" x14ac:dyDescent="0.25">
      <c r="A55" s="7"/>
      <c r="B55" s="38">
        <v>7</v>
      </c>
      <c r="C55" s="4">
        <v>2</v>
      </c>
      <c r="D55" s="22">
        <v>60</v>
      </c>
      <c r="E55" s="4" t="str">
        <f>VLOOKUP($D55,'Boys Team Sheets'!$G$14:$K$21,2,FALSE)</f>
        <v>Matthew</v>
      </c>
      <c r="F55" s="4" t="str">
        <f>VLOOKUP($D55,'Boys Team Sheets'!$G$14:$K$21,3,FALSE)</f>
        <v>Heslop</v>
      </c>
      <c r="G55" s="4" t="str">
        <f>VLOOKUP($D55,'Boys Team Sheets'!$G$14:$K$21,4,FALSE)</f>
        <v>Northumberland</v>
      </c>
      <c r="H55" s="32">
        <v>11.4</v>
      </c>
      <c r="I55" s="38">
        <v>7</v>
      </c>
      <c r="J55" s="4">
        <v>2</v>
      </c>
      <c r="K55" s="26"/>
      <c r="L55" s="134" t="e">
        <f>VLOOKUP($K55,'Boys Team Sheets'!$S$25:$W$32,2,FALSE)</f>
        <v>#N/A</v>
      </c>
      <c r="M55" s="134" t="e">
        <f>VLOOKUP($K55,'Boys Team Sheets'!$S$25:$W$32,3,FALSE)</f>
        <v>#N/A</v>
      </c>
      <c r="N55" s="134" t="e">
        <f>VLOOKUP($K55,'Boys Team Sheets'!$S$25:$W$32,4,FALSE)</f>
        <v>#N/A</v>
      </c>
      <c r="O55" s="109"/>
      <c r="Q55" s="7"/>
      <c r="R55" s="38"/>
      <c r="S55" s="4"/>
      <c r="T55" s="4"/>
      <c r="U55" s="4"/>
      <c r="V55" s="4"/>
      <c r="W55" s="13" t="s">
        <v>8</v>
      </c>
      <c r="X55" s="101" t="s">
        <v>543</v>
      </c>
      <c r="Y55" s="38"/>
      <c r="Z55" s="4"/>
      <c r="AA55" s="4"/>
      <c r="AB55" s="4"/>
      <c r="AC55" s="4"/>
      <c r="AD55" s="13" t="s">
        <v>9</v>
      </c>
      <c r="AE55" s="8" t="s">
        <v>39</v>
      </c>
      <c r="AG55" s="7"/>
      <c r="AH55" s="38"/>
      <c r="AI55" s="4"/>
      <c r="AJ55" s="4"/>
      <c r="AK55" s="4"/>
      <c r="AL55" s="4"/>
      <c r="AM55" s="13" t="s">
        <v>8</v>
      </c>
      <c r="AN55" s="8" t="s">
        <v>567</v>
      </c>
      <c r="AO55" s="39"/>
      <c r="AP55" s="13"/>
      <c r="AQ55" s="13"/>
      <c r="AR55" s="13"/>
      <c r="AS55" s="13"/>
      <c r="AT55" s="13" t="s">
        <v>9</v>
      </c>
      <c r="AU55" s="8" t="s">
        <v>46</v>
      </c>
      <c r="AV55" s="7"/>
    </row>
    <row r="56" spans="1:48" x14ac:dyDescent="0.25">
      <c r="A56" s="7"/>
      <c r="B56" s="38">
        <v>6</v>
      </c>
      <c r="C56" s="4">
        <v>3</v>
      </c>
      <c r="D56" s="22">
        <v>25</v>
      </c>
      <c r="E56" s="4" t="str">
        <f>VLOOKUP($D56,'Boys Team Sheets'!$G$14:$K$21,2,FALSE)</f>
        <v>Ridwan</v>
      </c>
      <c r="F56" s="4" t="str">
        <f>VLOOKUP($D56,'Boys Team Sheets'!$G$14:$K$21,3,FALSE)</f>
        <v>Bed</v>
      </c>
      <c r="G56" s="4" t="str">
        <f>VLOOKUP($D56,'Boys Team Sheets'!$G$14:$K$21,4,FALSE)</f>
        <v>Durham</v>
      </c>
      <c r="H56" s="32">
        <v>11.29</v>
      </c>
      <c r="I56" s="38">
        <v>6</v>
      </c>
      <c r="J56" s="4">
        <v>3</v>
      </c>
      <c r="K56" s="26"/>
      <c r="L56" s="4" t="e">
        <f>VLOOKUP($K56,'Boys Team Sheets'!$S$25:$W$32,2,FALSE)</f>
        <v>#N/A</v>
      </c>
      <c r="M56" s="4" t="e">
        <f>VLOOKUP($K56,'Boys Team Sheets'!$S$25:$W$32,3,FALSE)</f>
        <v>#N/A</v>
      </c>
      <c r="N56" s="4" t="e">
        <f>VLOOKUP($K56,'Boys Team Sheets'!$S$25:$W$32,4,FALSE)</f>
        <v>#N/A</v>
      </c>
      <c r="O56" s="32"/>
      <c r="Q56" s="7"/>
      <c r="R56" s="38"/>
      <c r="S56" s="4"/>
      <c r="T56" s="4" t="s">
        <v>53</v>
      </c>
      <c r="U56" s="4" t="s">
        <v>51</v>
      </c>
      <c r="V56" s="4" t="s">
        <v>52</v>
      </c>
      <c r="W56" s="4" t="s">
        <v>54</v>
      </c>
      <c r="X56" s="6" t="s">
        <v>73</v>
      </c>
      <c r="Y56" s="38"/>
      <c r="Z56" s="4"/>
      <c r="AA56" s="4" t="s">
        <v>53</v>
      </c>
      <c r="AB56" s="4" t="s">
        <v>51</v>
      </c>
      <c r="AC56" s="4" t="s">
        <v>52</v>
      </c>
      <c r="AD56" s="4" t="s">
        <v>54</v>
      </c>
      <c r="AE56" s="6" t="s">
        <v>72</v>
      </c>
      <c r="AG56" s="7"/>
      <c r="AH56" s="38"/>
      <c r="AI56" s="4"/>
      <c r="AJ56" s="4" t="s">
        <v>53</v>
      </c>
      <c r="AK56" s="4" t="s">
        <v>51</v>
      </c>
      <c r="AL56" s="4" t="s">
        <v>52</v>
      </c>
      <c r="AM56" s="4" t="s">
        <v>54</v>
      </c>
      <c r="AN56" s="6" t="s">
        <v>73</v>
      </c>
      <c r="AO56" s="38"/>
      <c r="AP56" s="4"/>
      <c r="AQ56" s="4" t="s">
        <v>53</v>
      </c>
      <c r="AR56" s="4" t="s">
        <v>51</v>
      </c>
      <c r="AS56" s="4" t="s">
        <v>52</v>
      </c>
      <c r="AT56" s="4" t="s">
        <v>54</v>
      </c>
      <c r="AU56" s="6" t="s">
        <v>72</v>
      </c>
      <c r="AV56" s="7"/>
    </row>
    <row r="57" spans="1:48" x14ac:dyDescent="0.25">
      <c r="A57" s="7"/>
      <c r="B57" s="38">
        <v>5</v>
      </c>
      <c r="C57" s="4">
        <v>4</v>
      </c>
      <c r="D57" s="22">
        <v>18</v>
      </c>
      <c r="E57" s="4" t="str">
        <f>VLOOKUP($D57,'Boys Team Sheets'!$G$14:$K$21,2,FALSE)</f>
        <v xml:space="preserve">Tom </v>
      </c>
      <c r="F57" s="4" t="str">
        <f>VLOOKUP($D57,'Boys Team Sheets'!$G$14:$K$21,3,FALSE)</f>
        <v>Walton</v>
      </c>
      <c r="G57" s="4" t="str">
        <f>VLOOKUP($D57,'Boys Team Sheets'!$G$14:$K$21,4,FALSE)</f>
        <v>Cumbria</v>
      </c>
      <c r="H57" s="32">
        <v>11.11</v>
      </c>
      <c r="I57" s="38">
        <v>5</v>
      </c>
      <c r="J57" s="4">
        <v>4</v>
      </c>
      <c r="K57" s="26"/>
      <c r="L57" s="4" t="e">
        <f>VLOOKUP($K57,'Boys Team Sheets'!$S$25:$W$32,2,FALSE)</f>
        <v>#N/A</v>
      </c>
      <c r="M57" s="4" t="e">
        <f>VLOOKUP($K57,'Boys Team Sheets'!$S$25:$W$32,3,FALSE)</f>
        <v>#N/A</v>
      </c>
      <c r="N57" s="4" t="e">
        <f>VLOOKUP($K57,'Boys Team Sheets'!$S$25:$W$32,4,FALSE)</f>
        <v>#N/A</v>
      </c>
      <c r="O57" s="32"/>
      <c r="Q57" s="7"/>
      <c r="R57" s="38">
        <v>8</v>
      </c>
      <c r="S57" s="4">
        <v>1</v>
      </c>
      <c r="T57" s="93">
        <v>59</v>
      </c>
      <c r="U57" s="134" t="str">
        <f>VLOOKUP($T57,'Boys Team Sheets'!$Y$50:$AC$57,2,FALSE)</f>
        <v>Ellis</v>
      </c>
      <c r="V57" s="134" t="str">
        <f>VLOOKUP($T57,'Boys Team Sheets'!$Y$50:$AC$57,3,FALSE)</f>
        <v>Leonard</v>
      </c>
      <c r="W57" s="134" t="str">
        <f>VLOOKUP($T57,'Boys Team Sheets'!$Y$50:$AC$57,4,FALSE)</f>
        <v>Northumberland</v>
      </c>
      <c r="X57" s="32">
        <v>1.8</v>
      </c>
      <c r="Y57" s="38">
        <v>8</v>
      </c>
      <c r="Z57" s="4">
        <v>1</v>
      </c>
      <c r="AA57" s="22">
        <v>17</v>
      </c>
      <c r="AB57" s="4" t="str">
        <f>VLOOKUP($AA57,'Boys Team Sheets'!$S$50:$W$57,2,FALSE)</f>
        <v>Joe</v>
      </c>
      <c r="AC57" s="4" t="str">
        <f>VLOOKUP($AA57,'Boys Team Sheets'!$S$50:$W$57,3,FALSE)</f>
        <v>Pearce</v>
      </c>
      <c r="AD57" s="4" t="str">
        <f>VLOOKUP($AA57,'Boys Team Sheets'!$S$50:$W$57,4,FALSE)</f>
        <v>Cumbria</v>
      </c>
      <c r="AE57" s="109">
        <v>6.46</v>
      </c>
      <c r="AG57" s="7"/>
      <c r="AH57" s="38">
        <v>8</v>
      </c>
      <c r="AI57" s="4">
        <v>1</v>
      </c>
      <c r="AJ57" s="22">
        <v>25</v>
      </c>
      <c r="AK57" s="4" t="str">
        <f>VLOOKUP($AJ57,'Boys Team Sheets'!$Y$85:$AC$92,2,FALSE)</f>
        <v>Liam</v>
      </c>
      <c r="AL57" s="4" t="str">
        <f>VLOOKUP($AJ57,'Boys Team Sheets'!$Y$85:$AC$92,3,FALSE)</f>
        <v>Reveley</v>
      </c>
      <c r="AM57" s="4" t="str">
        <f>VLOOKUP($AJ57,'Boys Team Sheets'!$Y$85:$AC$92,4,FALSE)</f>
        <v>Durham</v>
      </c>
      <c r="AN57" s="32">
        <v>2.0099999999999998</v>
      </c>
      <c r="AO57" s="38">
        <v>8</v>
      </c>
      <c r="AP57" s="4">
        <v>1</v>
      </c>
      <c r="AQ57" s="22">
        <v>25</v>
      </c>
      <c r="AR57" s="4" t="str">
        <f>VLOOKUP($AQ57,'Boys Team Sheets'!$S$85:$W$92,2,FALSE)</f>
        <v xml:space="preserve">Max </v>
      </c>
      <c r="AS57" s="4" t="str">
        <f>VLOOKUP($AQ57,'Boys Team Sheets'!$S$85:$W$92,3,FALSE)</f>
        <v>Pentith</v>
      </c>
      <c r="AT57" s="4" t="str">
        <f>VLOOKUP($AQ57,'Boys Team Sheets'!$S$85:$W$92,4,FALSE)</f>
        <v>Durham</v>
      </c>
      <c r="AU57" s="32">
        <v>5.76</v>
      </c>
      <c r="AV57" s="7"/>
    </row>
    <row r="58" spans="1:48" x14ac:dyDescent="0.25">
      <c r="A58" s="7"/>
      <c r="B58" s="38">
        <v>4</v>
      </c>
      <c r="C58" s="4">
        <v>5</v>
      </c>
      <c r="D58" s="22">
        <v>17</v>
      </c>
      <c r="E58" s="4" t="str">
        <f>VLOOKUP($D58,'Boys Team Sheets'!$G$14:$K$21,2,FALSE)</f>
        <v>Charlie</v>
      </c>
      <c r="F58" s="4" t="str">
        <f>VLOOKUP($D58,'Boys Team Sheets'!$G$14:$K$21,3,FALSE)</f>
        <v>Churchouse</v>
      </c>
      <c r="G58" s="4" t="str">
        <f>VLOOKUP($D58,'Boys Team Sheets'!$G$14:$K$21,4,FALSE)</f>
        <v>Cumbria</v>
      </c>
      <c r="H58" s="32">
        <v>10.92</v>
      </c>
      <c r="I58" s="38">
        <v>4</v>
      </c>
      <c r="J58" s="4">
        <v>5</v>
      </c>
      <c r="K58" s="26"/>
      <c r="L58" s="4" t="e">
        <f>VLOOKUP($K58,'Boys Team Sheets'!$S$25:$W$32,2,FALSE)</f>
        <v>#N/A</v>
      </c>
      <c r="M58" s="4" t="e">
        <f>VLOOKUP($K58,'Boys Team Sheets'!$S$25:$W$32,3,FALSE)</f>
        <v>#N/A</v>
      </c>
      <c r="N58" s="4" t="e">
        <f>VLOOKUP($K58,'Boys Team Sheets'!$S$25:$W$32,4,FALSE)</f>
        <v>#N/A</v>
      </c>
      <c r="O58" s="32"/>
      <c r="Q58" s="7"/>
      <c r="R58" s="38">
        <v>7</v>
      </c>
      <c r="S58" s="4" t="s">
        <v>998</v>
      </c>
      <c r="T58" s="93">
        <v>14</v>
      </c>
      <c r="U58" s="4" t="str">
        <f>VLOOKUP($T58,'Boys Team Sheets'!$Y$50:$AC$57,2,FALSE)</f>
        <v>Ethan</v>
      </c>
      <c r="V58" s="4" t="str">
        <f>VLOOKUP($T58,'Boys Team Sheets'!$Y$50:$AC$57,3,FALSE)</f>
        <v>Rigg</v>
      </c>
      <c r="W58" s="4" t="str">
        <f>VLOOKUP($T58,'Boys Team Sheets'!$Y$50:$AC$57,4,FALSE)</f>
        <v>Cleveland</v>
      </c>
      <c r="X58" s="32">
        <v>1.75</v>
      </c>
      <c r="Y58" s="38">
        <v>7</v>
      </c>
      <c r="Z58" s="4">
        <v>2</v>
      </c>
      <c r="AA58" s="22">
        <v>59</v>
      </c>
      <c r="AB58" s="134" t="str">
        <f>VLOOKUP($AA58,'Boys Team Sheets'!$S$50:$W$57,2,FALSE)</f>
        <v>Oliver</v>
      </c>
      <c r="AC58" s="134" t="str">
        <f>VLOOKUP($AA58,'Boys Team Sheets'!$S$50:$W$57,3,FALSE)</f>
        <v>Herring</v>
      </c>
      <c r="AD58" s="134" t="str">
        <f>VLOOKUP($AA58,'Boys Team Sheets'!$S$50:$W$57,4,FALSE)</f>
        <v>Northumberland</v>
      </c>
      <c r="AE58" s="109">
        <v>5.98</v>
      </c>
      <c r="AG58" s="7"/>
      <c r="AH58" s="38">
        <v>7</v>
      </c>
      <c r="AI58" s="4">
        <v>2</v>
      </c>
      <c r="AJ58" s="22"/>
      <c r="AK58" s="4" t="e">
        <f>VLOOKUP($AJ58,'Boys Team Sheets'!$Y$85:$AC$92,2,FALSE)</f>
        <v>#N/A</v>
      </c>
      <c r="AL58" s="4" t="e">
        <f>VLOOKUP($AJ58,'Boys Team Sheets'!$Y$85:$AC$92,3,FALSE)</f>
        <v>#N/A</v>
      </c>
      <c r="AM58" s="4" t="e">
        <f>VLOOKUP($AJ58,'Boys Team Sheets'!$Y$85:$AC$92,4,FALSE)</f>
        <v>#N/A</v>
      </c>
      <c r="AN58" s="32"/>
      <c r="AO58" s="38">
        <v>7</v>
      </c>
      <c r="AP58" s="4">
        <v>2</v>
      </c>
      <c r="AQ58" s="22"/>
      <c r="AR58" s="4" t="e">
        <f>VLOOKUP($AQ58,'Boys Team Sheets'!$S$85:$W$92,2,FALSE)</f>
        <v>#N/A</v>
      </c>
      <c r="AS58" s="4" t="e">
        <f>VLOOKUP($AQ58,'Boys Team Sheets'!$S$85:$W$92,3,FALSE)</f>
        <v>#N/A</v>
      </c>
      <c r="AT58" s="4" t="e">
        <f>VLOOKUP($AQ58,'Boys Team Sheets'!$S$85:$W$92,4,FALSE)</f>
        <v>#N/A</v>
      </c>
      <c r="AU58" s="32"/>
      <c r="AV58" s="7"/>
    </row>
    <row r="59" spans="1:48" x14ac:dyDescent="0.25">
      <c r="A59" s="7"/>
      <c r="B59" s="38">
        <v>3</v>
      </c>
      <c r="C59" s="4">
        <v>6</v>
      </c>
      <c r="D59" s="22">
        <v>13</v>
      </c>
      <c r="E59" s="4" t="str">
        <f>VLOOKUP($D59,'Boys Team Sheets'!$G$14:$K$21,2,FALSE)</f>
        <v>Harrison</v>
      </c>
      <c r="F59" s="4" t="str">
        <f>VLOOKUP($D59,'Boys Team Sheets'!$G$14:$K$21,3,FALSE)</f>
        <v>Butler</v>
      </c>
      <c r="G59" s="4" t="str">
        <f>VLOOKUP($D59,'Boys Team Sheets'!$G$14:$K$21,4,FALSE)</f>
        <v>Cleveland</v>
      </c>
      <c r="H59" s="32">
        <v>10.59</v>
      </c>
      <c r="I59" s="38">
        <v>3</v>
      </c>
      <c r="J59" s="4">
        <v>6</v>
      </c>
      <c r="K59" s="26"/>
      <c r="L59" s="4" t="e">
        <f>VLOOKUP($K59,'Boys Team Sheets'!$S$25:$W$32,2,FALSE)</f>
        <v>#N/A</v>
      </c>
      <c r="M59" s="4" t="e">
        <f>VLOOKUP($K59,'Boys Team Sheets'!$S$25:$W$32,3,FALSE)</f>
        <v>#N/A</v>
      </c>
      <c r="N59" s="4" t="e">
        <f>VLOOKUP($K59,'Boys Team Sheets'!$S$25:$W$32,4,FALSE)</f>
        <v>#N/A</v>
      </c>
      <c r="O59" s="32"/>
      <c r="Q59" s="7"/>
      <c r="R59" s="38">
        <v>6</v>
      </c>
      <c r="S59" s="4" t="s">
        <v>998</v>
      </c>
      <c r="T59" s="93">
        <v>25</v>
      </c>
      <c r="U59" s="4" t="str">
        <f>VLOOKUP($T59,'Boys Team Sheets'!$Y$50:$AC$57,2,FALSE)</f>
        <v xml:space="preserve">Sam </v>
      </c>
      <c r="V59" s="4" t="str">
        <f>VLOOKUP($T59,'Boys Team Sheets'!$Y$50:$AC$57,3,FALSE)</f>
        <v>Gorman</v>
      </c>
      <c r="W59" s="4" t="str">
        <f>VLOOKUP($T59,'Boys Team Sheets'!$Y$50:$AC$57,4,FALSE)</f>
        <v>Durham</v>
      </c>
      <c r="X59" s="32">
        <v>1.75</v>
      </c>
      <c r="Y59" s="38">
        <v>6</v>
      </c>
      <c r="Z59" s="4">
        <v>3</v>
      </c>
      <c r="AA59" s="22">
        <v>13</v>
      </c>
      <c r="AB59" s="134" t="str">
        <f>VLOOKUP($AA59,'Boys Team Sheets'!$S$50:$W$57,2,FALSE)</f>
        <v>ethon</v>
      </c>
      <c r="AC59" s="134" t="str">
        <f>VLOOKUP($AA59,'Boys Team Sheets'!$S$50:$W$57,3,FALSE)</f>
        <v>rigg</v>
      </c>
      <c r="AD59" s="134" t="str">
        <f>VLOOKUP($AA59,'Boys Team Sheets'!$S$50:$W$57,4,FALSE)</f>
        <v>Cleveland</v>
      </c>
      <c r="AE59" s="109">
        <v>5.69</v>
      </c>
      <c r="AG59" s="7"/>
      <c r="AH59" s="38">
        <v>6</v>
      </c>
      <c r="AI59" s="4">
        <v>3</v>
      </c>
      <c r="AJ59" s="22"/>
      <c r="AK59" s="4" t="e">
        <f>VLOOKUP($AJ59,'Boys Team Sheets'!$Y$85:$AC$92,2,FALSE)</f>
        <v>#N/A</v>
      </c>
      <c r="AL59" s="4" t="e">
        <f>VLOOKUP($AJ59,'Boys Team Sheets'!$Y$85:$AC$92,3,FALSE)</f>
        <v>#N/A</v>
      </c>
      <c r="AM59" s="4" t="e">
        <f>VLOOKUP($AJ59,'Boys Team Sheets'!$Y$85:$AC$92,4,FALSE)</f>
        <v>#N/A</v>
      </c>
      <c r="AN59" s="32"/>
      <c r="AO59" s="38">
        <v>6</v>
      </c>
      <c r="AP59" s="4">
        <v>3</v>
      </c>
      <c r="AQ59" s="22"/>
      <c r="AR59" s="4" t="e">
        <f>VLOOKUP($AQ59,'Boys Team Sheets'!$S$85:$W$92,2,FALSE)</f>
        <v>#N/A</v>
      </c>
      <c r="AS59" s="4" t="e">
        <f>VLOOKUP($AQ59,'Boys Team Sheets'!$S$85:$W$92,3,FALSE)</f>
        <v>#N/A</v>
      </c>
      <c r="AT59" s="4" t="e">
        <f>VLOOKUP($AQ59,'Boys Team Sheets'!$S$85:$W$92,4,FALSE)</f>
        <v>#N/A</v>
      </c>
      <c r="AU59" s="32"/>
      <c r="AV59" s="7"/>
    </row>
    <row r="60" spans="1:48" x14ac:dyDescent="0.25">
      <c r="A60" s="7"/>
      <c r="B60" s="38">
        <v>2</v>
      </c>
      <c r="C60" s="4">
        <v>7</v>
      </c>
      <c r="D60" s="22">
        <v>14</v>
      </c>
      <c r="E60" s="4" t="str">
        <f>VLOOKUP($D60,'Boys Team Sheets'!$G$14:$K$21,2,FALSE)</f>
        <v>James</v>
      </c>
      <c r="F60" s="4" t="str">
        <f>VLOOKUP($D60,'Boys Team Sheets'!$G$14:$K$21,3,FALSE)</f>
        <v>Oliver</v>
      </c>
      <c r="G60" s="4" t="str">
        <f>VLOOKUP($D60,'Boys Team Sheets'!$G$14:$K$21,4,FALSE)</f>
        <v>Cleveland</v>
      </c>
      <c r="H60" s="32">
        <v>9.42</v>
      </c>
      <c r="I60" s="38">
        <v>2</v>
      </c>
      <c r="J60" s="4">
        <v>7</v>
      </c>
      <c r="K60" s="26"/>
      <c r="L60" s="4" t="e">
        <f>VLOOKUP($K60,'Boys Team Sheets'!$S$25:$W$32,2,FALSE)</f>
        <v>#N/A</v>
      </c>
      <c r="M60" s="4" t="e">
        <f>VLOOKUP($K60,'Boys Team Sheets'!$S$25:$W$32,3,FALSE)</f>
        <v>#N/A</v>
      </c>
      <c r="N60" s="4" t="e">
        <f>VLOOKUP($K60,'Boys Team Sheets'!$S$25:$W$32,4,FALSE)</f>
        <v>#N/A</v>
      </c>
      <c r="O60" s="32"/>
      <c r="Q60" s="7"/>
      <c r="R60" s="38">
        <v>5</v>
      </c>
      <c r="S60" s="4">
        <v>4</v>
      </c>
      <c r="T60" s="93">
        <v>17</v>
      </c>
      <c r="U60" s="4" t="str">
        <f>VLOOKUP($T60,'Boys Team Sheets'!$Y$50:$AC$57,2,FALSE)</f>
        <v>Max</v>
      </c>
      <c r="V60" s="4" t="str">
        <f>VLOOKUP($T60,'Boys Team Sheets'!$Y$50:$AC$57,3,FALSE)</f>
        <v>Pearce</v>
      </c>
      <c r="W60" s="4" t="str">
        <f>VLOOKUP($T60,'Boys Team Sheets'!$Y$50:$AC$57,4,FALSE)</f>
        <v>Cumbria</v>
      </c>
      <c r="X60" s="32">
        <v>1.75</v>
      </c>
      <c r="Y60" s="38">
        <v>5</v>
      </c>
      <c r="Z60" s="4">
        <v>4</v>
      </c>
      <c r="AA60" s="22">
        <v>26</v>
      </c>
      <c r="AB60" s="134" t="str">
        <f>VLOOKUP($AA60,'Boys Team Sheets'!$S$50:$W$57,2,FALSE)</f>
        <v xml:space="preserve">Loure </v>
      </c>
      <c r="AC60" s="134" t="str">
        <f>VLOOKUP($AA60,'Boys Team Sheets'!$S$50:$W$57,3,FALSE)</f>
        <v>Groark</v>
      </c>
      <c r="AD60" s="134" t="str">
        <f>VLOOKUP($AA60,'Boys Team Sheets'!$S$50:$W$57,4,FALSE)</f>
        <v>Durham</v>
      </c>
      <c r="AE60" s="109">
        <v>5.47</v>
      </c>
      <c r="AG60" s="7"/>
      <c r="AH60" s="38">
        <v>5</v>
      </c>
      <c r="AI60" s="4">
        <v>4</v>
      </c>
      <c r="AJ60" s="22"/>
      <c r="AK60" s="4" t="e">
        <f>VLOOKUP($AJ60,'Boys Team Sheets'!$Y$85:$AC$92,2,FALSE)</f>
        <v>#N/A</v>
      </c>
      <c r="AL60" s="4" t="e">
        <f>VLOOKUP($AJ60,'Boys Team Sheets'!$Y$85:$AC$92,3,FALSE)</f>
        <v>#N/A</v>
      </c>
      <c r="AM60" s="4" t="e">
        <f>VLOOKUP($AJ60,'Boys Team Sheets'!$Y$85:$AC$92,4,FALSE)</f>
        <v>#N/A</v>
      </c>
      <c r="AN60" s="32"/>
      <c r="AO60" s="38">
        <v>5</v>
      </c>
      <c r="AP60" s="4">
        <v>4</v>
      </c>
      <c r="AQ60" s="22"/>
      <c r="AR60" s="4" t="e">
        <f>VLOOKUP($AQ60,'Boys Team Sheets'!$S$85:$W$92,2,FALSE)</f>
        <v>#N/A</v>
      </c>
      <c r="AS60" s="4" t="e">
        <f>VLOOKUP($AQ60,'Boys Team Sheets'!$S$85:$W$92,3,FALSE)</f>
        <v>#N/A</v>
      </c>
      <c r="AT60" s="4" t="e">
        <f>VLOOKUP($AQ60,'Boys Team Sheets'!$S$85:$W$92,4,FALSE)</f>
        <v>#N/A</v>
      </c>
      <c r="AU60" s="32"/>
      <c r="AV60" s="7"/>
    </row>
    <row r="61" spans="1:48" x14ac:dyDescent="0.25">
      <c r="A61" s="7"/>
      <c r="B61" s="38">
        <v>1</v>
      </c>
      <c r="C61" s="4">
        <v>8</v>
      </c>
      <c r="D61" s="22"/>
      <c r="E61" s="4" t="e">
        <f>VLOOKUP($D61,'Boys Team Sheets'!$G$14:$K$21,2,FALSE)</f>
        <v>#N/A</v>
      </c>
      <c r="F61" s="4" t="e">
        <f>VLOOKUP($D61,'Boys Team Sheets'!$G$14:$K$21,3,FALSE)</f>
        <v>#N/A</v>
      </c>
      <c r="G61" s="4" t="e">
        <f>VLOOKUP($D61,'Boys Team Sheets'!$G$14:$K$21,4,FALSE)</f>
        <v>#N/A</v>
      </c>
      <c r="H61" s="32"/>
      <c r="I61" s="38">
        <v>1</v>
      </c>
      <c r="J61" s="4">
        <v>8</v>
      </c>
      <c r="K61" s="26"/>
      <c r="L61" s="4" t="e">
        <f>VLOOKUP($K61,'Boys Team Sheets'!$S$25:$W$32,2,FALSE)</f>
        <v>#N/A</v>
      </c>
      <c r="M61" s="4" t="e">
        <f>VLOOKUP($K61,'Boys Team Sheets'!$S$25:$W$32,3,FALSE)</f>
        <v>#N/A</v>
      </c>
      <c r="N61" s="4" t="e">
        <f>VLOOKUP($K61,'Boys Team Sheets'!$S$25:$W$32,4,FALSE)</f>
        <v>#N/A</v>
      </c>
      <c r="O61" s="32"/>
      <c r="Q61" s="7"/>
      <c r="R61" s="38">
        <v>4</v>
      </c>
      <c r="S61" s="4">
        <v>5</v>
      </c>
      <c r="T61" s="93">
        <v>26</v>
      </c>
      <c r="U61" s="4" t="str">
        <f>VLOOKUP($T61,'Boys Team Sheets'!$Y$50:$AC$57,2,FALSE)</f>
        <v xml:space="preserve">Oliver </v>
      </c>
      <c r="V61" s="4" t="str">
        <f>VLOOKUP($T61,'Boys Team Sheets'!$Y$50:$AC$57,3,FALSE)</f>
        <v>Taylor</v>
      </c>
      <c r="W61" s="4" t="str">
        <f>VLOOKUP($T61,'Boys Team Sheets'!$Y$50:$AC$57,4,FALSE)</f>
        <v>Durham</v>
      </c>
      <c r="X61" s="32">
        <v>1.7</v>
      </c>
      <c r="Y61" s="38">
        <v>4</v>
      </c>
      <c r="Z61" s="4">
        <v>5</v>
      </c>
      <c r="AA61" s="22">
        <v>60</v>
      </c>
      <c r="AB61" s="4" t="str">
        <f>VLOOKUP($AA61,'Boys Team Sheets'!$S$50:$W$57,2,FALSE)</f>
        <v xml:space="preserve">Ethan </v>
      </c>
      <c r="AC61" s="4" t="str">
        <f>VLOOKUP($AA61,'Boys Team Sheets'!$S$50:$W$57,3,FALSE)</f>
        <v>Hill</v>
      </c>
      <c r="AD61" s="4" t="str">
        <f>VLOOKUP($AA61,'Boys Team Sheets'!$S$50:$W$57,4,FALSE)</f>
        <v>Northumberland</v>
      </c>
      <c r="AE61" s="109">
        <v>5.41</v>
      </c>
      <c r="AG61" s="7"/>
      <c r="AH61" s="38">
        <v>4</v>
      </c>
      <c r="AI61" s="4">
        <v>5</v>
      </c>
      <c r="AJ61" s="22"/>
      <c r="AK61" s="4" t="e">
        <f>VLOOKUP($AJ61,'Boys Team Sheets'!$Y$85:$AC$92,2,FALSE)</f>
        <v>#N/A</v>
      </c>
      <c r="AL61" s="4" t="e">
        <f>VLOOKUP($AJ61,'Boys Team Sheets'!$Y$85:$AC$92,3,FALSE)</f>
        <v>#N/A</v>
      </c>
      <c r="AM61" s="4" t="e">
        <f>VLOOKUP($AJ61,'Boys Team Sheets'!$Y$85:$AC$92,4,FALSE)</f>
        <v>#N/A</v>
      </c>
      <c r="AN61" s="32"/>
      <c r="AO61" s="38">
        <v>4</v>
      </c>
      <c r="AP61" s="4">
        <v>5</v>
      </c>
      <c r="AQ61" s="22"/>
      <c r="AR61" s="4" t="e">
        <f>VLOOKUP($AQ61,'Boys Team Sheets'!$S$85:$W$92,2,FALSE)</f>
        <v>#N/A</v>
      </c>
      <c r="AS61" s="4" t="e">
        <f>VLOOKUP($AQ61,'Boys Team Sheets'!$S$85:$W$92,3,FALSE)</f>
        <v>#N/A</v>
      </c>
      <c r="AT61" s="4" t="e">
        <f>VLOOKUP($AQ61,'Boys Team Sheets'!$S$85:$W$92,4,FALSE)</f>
        <v>#N/A</v>
      </c>
      <c r="AU61" s="32"/>
      <c r="AV61" s="7"/>
    </row>
    <row r="62" spans="1:48" x14ac:dyDescent="0.25">
      <c r="A62" s="7"/>
      <c r="B62" s="38"/>
      <c r="C62" s="4"/>
      <c r="D62" s="4"/>
      <c r="E62" s="4"/>
      <c r="F62" s="4"/>
      <c r="G62" s="4"/>
      <c r="H62" s="4"/>
      <c r="I62" s="38"/>
      <c r="J62" s="4"/>
      <c r="K62" s="4"/>
      <c r="L62" s="4"/>
      <c r="M62" s="4"/>
      <c r="N62" s="4"/>
      <c r="O62" s="4"/>
      <c r="Q62" s="7"/>
      <c r="R62" s="38">
        <v>3</v>
      </c>
      <c r="S62" s="4">
        <v>6</v>
      </c>
      <c r="T62" s="19">
        <v>26</v>
      </c>
      <c r="U62" s="4" t="str">
        <f>VLOOKUP($T62,'Boys Team Sheets'!$Y$50:$AC$57,2,FALSE)</f>
        <v xml:space="preserve">Oliver </v>
      </c>
      <c r="V62" s="4" t="str">
        <f>VLOOKUP($T62,'Boys Team Sheets'!$Y$50:$AC$57,3,FALSE)</f>
        <v>Taylor</v>
      </c>
      <c r="W62" s="4" t="str">
        <f>VLOOKUP($T62,'Boys Team Sheets'!$Y$50:$AC$57,4,FALSE)</f>
        <v>Durham</v>
      </c>
      <c r="X62" s="32">
        <v>1.6</v>
      </c>
      <c r="Y62" s="38">
        <v>3</v>
      </c>
      <c r="Z62" s="4">
        <v>6</v>
      </c>
      <c r="AA62" s="22"/>
      <c r="AB62" s="4" t="e">
        <f>VLOOKUP($AA62,'Boys Team Sheets'!$S$50:$W$57,2,FALSE)</f>
        <v>#N/A</v>
      </c>
      <c r="AC62" s="4" t="e">
        <f>VLOOKUP($AA62,'Boys Team Sheets'!$S$50:$W$57,3,FALSE)</f>
        <v>#N/A</v>
      </c>
      <c r="AD62" s="4" t="e">
        <f>VLOOKUP($AA62,'Boys Team Sheets'!$S$50:$W$57,4,FALSE)</f>
        <v>#N/A</v>
      </c>
      <c r="AE62" s="32"/>
      <c r="AG62" s="7"/>
      <c r="AH62" s="38">
        <v>3</v>
      </c>
      <c r="AI62" s="4">
        <v>6</v>
      </c>
      <c r="AJ62" s="22"/>
      <c r="AK62" s="4" t="e">
        <f>VLOOKUP($AJ62,'Boys Team Sheets'!$Y$85:$AC$92,2,FALSE)</f>
        <v>#N/A</v>
      </c>
      <c r="AL62" s="4" t="e">
        <f>VLOOKUP($AJ62,'Boys Team Sheets'!$Y$85:$AC$92,3,FALSE)</f>
        <v>#N/A</v>
      </c>
      <c r="AM62" s="4" t="e">
        <f>VLOOKUP($AJ62,'Boys Team Sheets'!$Y$85:$AC$92,4,FALSE)</f>
        <v>#N/A</v>
      </c>
      <c r="AN62" s="32"/>
      <c r="AO62" s="38">
        <v>3</v>
      </c>
      <c r="AP62" s="4">
        <v>6</v>
      </c>
      <c r="AQ62" s="22"/>
      <c r="AR62" s="4" t="e">
        <f>VLOOKUP($AQ62,'Boys Team Sheets'!$S$85:$W$92,2,FALSE)</f>
        <v>#N/A</v>
      </c>
      <c r="AS62" s="4" t="e">
        <f>VLOOKUP($AQ62,'Boys Team Sheets'!$S$85:$W$92,3,FALSE)</f>
        <v>#N/A</v>
      </c>
      <c r="AT62" s="4" t="e">
        <f>VLOOKUP($AQ62,'Boys Team Sheets'!$S$85:$W$92,4,FALSE)</f>
        <v>#N/A</v>
      </c>
      <c r="AU62" s="32"/>
      <c r="AV62" s="7"/>
    </row>
    <row r="63" spans="1:48" x14ac:dyDescent="0.25">
      <c r="A63" s="7"/>
      <c r="B63" s="38"/>
      <c r="C63" s="4"/>
      <c r="D63" s="4"/>
      <c r="E63" s="4"/>
      <c r="F63" s="13" t="s">
        <v>7</v>
      </c>
      <c r="G63" s="4"/>
      <c r="H63" s="6" t="s">
        <v>32</v>
      </c>
      <c r="I63" s="38"/>
      <c r="J63" s="4"/>
      <c r="K63" s="4"/>
      <c r="L63" s="4"/>
      <c r="M63" s="4"/>
      <c r="N63" s="13" t="s">
        <v>10</v>
      </c>
      <c r="O63" s="6" t="s">
        <v>33</v>
      </c>
      <c r="Q63" s="7"/>
      <c r="R63" s="38">
        <v>2</v>
      </c>
      <c r="S63" s="4">
        <v>7</v>
      </c>
      <c r="T63" s="18">
        <v>18</v>
      </c>
      <c r="U63" s="4" t="str">
        <f>VLOOKUP($T63,'Boys Team Sheets'!$Y$50:$AC$57,2,FALSE)</f>
        <v>Harry</v>
      </c>
      <c r="V63" s="4" t="str">
        <f>VLOOKUP($T63,'Boys Team Sheets'!$Y$50:$AC$57,3,FALSE)</f>
        <v>Hempsey-Cook</v>
      </c>
      <c r="W63" s="4" t="str">
        <f>VLOOKUP($T63,'Boys Team Sheets'!$Y$50:$AC$57,4,FALSE)</f>
        <v>Cumbria</v>
      </c>
      <c r="X63" s="32">
        <v>1.6</v>
      </c>
      <c r="Y63" s="38">
        <v>2</v>
      </c>
      <c r="Z63" s="4">
        <v>7</v>
      </c>
      <c r="AA63" s="22"/>
      <c r="AB63" s="4" t="e">
        <f>VLOOKUP($AA63,'Boys Team Sheets'!$S$50:$W$57,2,FALSE)</f>
        <v>#N/A</v>
      </c>
      <c r="AC63" s="4" t="e">
        <f>VLOOKUP($AA63,'Boys Team Sheets'!$S$50:$W$57,3,FALSE)</f>
        <v>#N/A</v>
      </c>
      <c r="AD63" s="4" t="e">
        <f>VLOOKUP($AA63,'Boys Team Sheets'!$S$50:$W$57,4,FALSE)</f>
        <v>#N/A</v>
      </c>
      <c r="AE63" s="32"/>
      <c r="AG63" s="7"/>
      <c r="AH63" s="38">
        <v>2</v>
      </c>
      <c r="AI63" s="4">
        <v>7</v>
      </c>
      <c r="AJ63" s="22"/>
      <c r="AK63" s="4" t="e">
        <f>VLOOKUP($AJ63,'Boys Team Sheets'!$Y$85:$AC$92,2,FALSE)</f>
        <v>#N/A</v>
      </c>
      <c r="AL63" s="4" t="e">
        <f>VLOOKUP($AJ63,'Boys Team Sheets'!$Y$85:$AC$92,3,FALSE)</f>
        <v>#N/A</v>
      </c>
      <c r="AM63" s="4" t="e">
        <f>VLOOKUP($AJ63,'Boys Team Sheets'!$Y$85:$AC$92,4,FALSE)</f>
        <v>#N/A</v>
      </c>
      <c r="AN63" s="32"/>
      <c r="AO63" s="38">
        <v>2</v>
      </c>
      <c r="AP63" s="4">
        <v>7</v>
      </c>
      <c r="AQ63" s="22"/>
      <c r="AR63" s="4" t="e">
        <f>VLOOKUP($AQ63,'Boys Team Sheets'!$S$85:$W$92,2,FALSE)</f>
        <v>#N/A</v>
      </c>
      <c r="AS63" s="4" t="e">
        <f>VLOOKUP($AQ63,'Boys Team Sheets'!$S$85:$W$92,3,FALSE)</f>
        <v>#N/A</v>
      </c>
      <c r="AT63" s="4" t="e">
        <f>VLOOKUP($AQ63,'Boys Team Sheets'!$S$85:$W$92,4,FALSE)</f>
        <v>#N/A</v>
      </c>
      <c r="AU63" s="32"/>
      <c r="AV63" s="7"/>
    </row>
    <row r="64" spans="1:48" x14ac:dyDescent="0.25">
      <c r="A64" s="7"/>
      <c r="B64" s="38"/>
      <c r="C64" s="4"/>
      <c r="D64" s="4" t="s">
        <v>53</v>
      </c>
      <c r="E64" s="4" t="s">
        <v>51</v>
      </c>
      <c r="F64" s="4" t="s">
        <v>52</v>
      </c>
      <c r="G64" s="4" t="s">
        <v>54</v>
      </c>
      <c r="H64" s="6" t="s">
        <v>72</v>
      </c>
      <c r="I64" s="38"/>
      <c r="J64" s="4"/>
      <c r="K64" s="4" t="s">
        <v>53</v>
      </c>
      <c r="L64" s="4" t="s">
        <v>51</v>
      </c>
      <c r="M64" s="4" t="s">
        <v>52</v>
      </c>
      <c r="N64" s="4" t="s">
        <v>54</v>
      </c>
      <c r="O64" s="6" t="s">
        <v>72</v>
      </c>
      <c r="Q64" s="7"/>
      <c r="R64" s="38">
        <v>1</v>
      </c>
      <c r="S64" s="4">
        <v>8</v>
      </c>
      <c r="T64" s="19">
        <v>60</v>
      </c>
      <c r="U64" s="4" t="str">
        <f>VLOOKUP($T64,'Boys Team Sheets'!$Y$50:$AC$57,2,FALSE)</f>
        <v>Sol</v>
      </c>
      <c r="V64" s="4" t="str">
        <f>VLOOKUP($T64,'Boys Team Sheets'!$Y$50:$AC$57,3,FALSE)</f>
        <v>Page</v>
      </c>
      <c r="W64" s="4" t="str">
        <f>VLOOKUP($T64,'Boys Team Sheets'!$Y$50:$AC$57,4,FALSE)</f>
        <v>Northumberland</v>
      </c>
      <c r="X64" s="32">
        <v>1.5</v>
      </c>
      <c r="Y64" s="38">
        <v>1</v>
      </c>
      <c r="Z64" s="4">
        <v>8</v>
      </c>
      <c r="AA64" s="22"/>
      <c r="AB64" s="4" t="e">
        <f>VLOOKUP($AA64,'Boys Team Sheets'!$S$50:$W$57,2,FALSE)</f>
        <v>#N/A</v>
      </c>
      <c r="AC64" s="4" t="e">
        <f>VLOOKUP($AA64,'Boys Team Sheets'!$S$50:$W$57,3,FALSE)</f>
        <v>#N/A</v>
      </c>
      <c r="AD64" s="4" t="e">
        <f>VLOOKUP($AA64,'Boys Team Sheets'!$S$50:$W$57,4,FALSE)</f>
        <v>#N/A</v>
      </c>
      <c r="AE64" s="32"/>
      <c r="AG64" s="7"/>
      <c r="AH64" s="38">
        <v>1</v>
      </c>
      <c r="AI64" s="4">
        <v>8</v>
      </c>
      <c r="AJ64" s="22"/>
      <c r="AK64" s="4" t="e">
        <f>VLOOKUP($AJ64,'Boys Team Sheets'!$Y$85:$AC$92,2,FALSE)</f>
        <v>#N/A</v>
      </c>
      <c r="AL64" s="4" t="e">
        <f>VLOOKUP($AJ64,'Boys Team Sheets'!$Y$85:$AC$92,3,FALSE)</f>
        <v>#N/A</v>
      </c>
      <c r="AM64" s="4" t="e">
        <f>VLOOKUP($AJ64,'Boys Team Sheets'!$Y$85:$AC$92,4,FALSE)</f>
        <v>#N/A</v>
      </c>
      <c r="AN64" s="32"/>
      <c r="AO64" s="38">
        <v>1</v>
      </c>
      <c r="AP64" s="4">
        <v>8</v>
      </c>
      <c r="AQ64" s="22"/>
      <c r="AR64" s="4" t="e">
        <f>VLOOKUP($AQ64,'Boys Team Sheets'!$S$85:$W$92,2,FALSE)</f>
        <v>#N/A</v>
      </c>
      <c r="AS64" s="4" t="e">
        <f>VLOOKUP($AQ64,'Boys Team Sheets'!$S$85:$W$92,3,FALSE)</f>
        <v>#N/A</v>
      </c>
      <c r="AT64" s="4" t="e">
        <f>VLOOKUP($AQ64,'Boys Team Sheets'!$S$85:$W$92,4,FALSE)</f>
        <v>#N/A</v>
      </c>
      <c r="AU64" s="32"/>
      <c r="AV64" s="7"/>
    </row>
    <row r="65" spans="1:48" x14ac:dyDescent="0.25">
      <c r="A65" s="7"/>
      <c r="B65" s="38">
        <v>8</v>
      </c>
      <c r="C65" s="4">
        <v>1</v>
      </c>
      <c r="D65" s="22">
        <v>25</v>
      </c>
      <c r="E65" s="4" t="str">
        <f>VLOOKUP($D65,'Boys Team Sheets'!$A$25:$E$32,2,FALSE)</f>
        <v xml:space="preserve">Jack </v>
      </c>
      <c r="F65" s="4" t="str">
        <f>VLOOKUP($D65,'Boys Team Sheets'!$A$25:$E$32,3,FALSE)</f>
        <v>Halpin</v>
      </c>
      <c r="G65" s="4" t="str">
        <f>VLOOKUP($D65,'Boys Team Sheets'!$A$25:$E$32,4,FALSE)</f>
        <v>Durham</v>
      </c>
      <c r="H65" s="32">
        <v>13.01</v>
      </c>
      <c r="I65" s="38">
        <v>8</v>
      </c>
      <c r="J65" s="4">
        <v>1</v>
      </c>
      <c r="K65" s="22">
        <v>59</v>
      </c>
      <c r="L65" s="4" t="str">
        <f>VLOOKUP($K65,'Boys Team Sheets'!$G$25:$K$32,2,FALSE)</f>
        <v>James</v>
      </c>
      <c r="M65" s="4" t="str">
        <f>VLOOKUP($K65,'Boys Team Sheets'!$G$25:$K$32,3,FALSE)</f>
        <v>Wordsworth</v>
      </c>
      <c r="N65" s="4" t="str">
        <f>VLOOKUP($K65,'Boys Team Sheets'!$G$25:$K$32,4,FALSE)</f>
        <v>Northumberland</v>
      </c>
      <c r="O65" s="32">
        <v>37.01</v>
      </c>
      <c r="Q65" s="7"/>
      <c r="R65" s="38"/>
      <c r="S65" s="4"/>
      <c r="T65" s="4"/>
      <c r="U65" s="4"/>
      <c r="V65" s="4"/>
      <c r="W65" s="13" t="s">
        <v>18</v>
      </c>
      <c r="X65" s="8" t="s">
        <v>40</v>
      </c>
      <c r="Y65" s="38"/>
      <c r="Z65" s="4"/>
      <c r="AA65" s="4"/>
      <c r="AB65" s="4"/>
      <c r="AC65" s="4"/>
      <c r="AD65" s="13" t="s">
        <v>17</v>
      </c>
      <c r="AE65" s="101" t="s">
        <v>561</v>
      </c>
      <c r="AG65" s="7"/>
      <c r="AH65" s="38"/>
      <c r="AI65" s="4"/>
      <c r="AJ65" s="4"/>
      <c r="AK65" s="4"/>
      <c r="AL65" s="4"/>
      <c r="AM65" s="13" t="s">
        <v>18</v>
      </c>
      <c r="AN65" s="8" t="s">
        <v>47</v>
      </c>
      <c r="AO65" s="39"/>
      <c r="AP65" s="13"/>
      <c r="AQ65" s="13"/>
      <c r="AR65" s="13"/>
      <c r="AS65" s="13"/>
      <c r="AT65" s="13" t="s">
        <v>17</v>
      </c>
      <c r="AU65" s="101" t="s">
        <v>568</v>
      </c>
      <c r="AV65" s="7"/>
    </row>
    <row r="66" spans="1:48" x14ac:dyDescent="0.25">
      <c r="A66" s="7"/>
      <c r="B66" s="38">
        <v>7</v>
      </c>
      <c r="C66" s="4">
        <v>2</v>
      </c>
      <c r="D66" s="22">
        <v>59</v>
      </c>
      <c r="E66" s="4" t="str">
        <f>VLOOKUP($D66,'Boys Team Sheets'!$A$25:$E$32,2,FALSE)</f>
        <v>James</v>
      </c>
      <c r="F66" s="4" t="str">
        <f>VLOOKUP($D66,'Boys Team Sheets'!$A$25:$E$32,3,FALSE)</f>
        <v>Wordsworth</v>
      </c>
      <c r="G66" s="4" t="str">
        <f>VLOOKUP($D66,'Boys Team Sheets'!$A$25:$E$32,4,FALSE)</f>
        <v>Northumberland</v>
      </c>
      <c r="H66" s="32">
        <v>12.42</v>
      </c>
      <c r="I66" s="38">
        <v>7</v>
      </c>
      <c r="J66" s="4">
        <v>2</v>
      </c>
      <c r="K66" s="22">
        <v>17</v>
      </c>
      <c r="L66" s="4" t="str">
        <f>VLOOKUP($K66,'Boys Team Sheets'!$G$25:$K$32,2,FALSE)</f>
        <v>Ryan</v>
      </c>
      <c r="M66" s="4" t="str">
        <f>VLOOKUP($K66,'Boys Team Sheets'!$G$25:$K$32,3,FALSE)</f>
        <v>Wilson</v>
      </c>
      <c r="N66" s="4" t="str">
        <f>VLOOKUP($K66,'Boys Team Sheets'!$G$25:$K$32,4,FALSE)</f>
        <v>Cumbria</v>
      </c>
      <c r="O66" s="32">
        <v>33.53</v>
      </c>
      <c r="Q66" s="7"/>
      <c r="R66" s="38"/>
      <c r="S66" s="4"/>
      <c r="T66" s="4" t="s">
        <v>53</v>
      </c>
      <c r="U66" s="4" t="s">
        <v>51</v>
      </c>
      <c r="V66" s="4" t="s">
        <v>52</v>
      </c>
      <c r="W66" s="4" t="s">
        <v>54</v>
      </c>
      <c r="X66" s="6" t="s">
        <v>72</v>
      </c>
      <c r="Y66" s="38"/>
      <c r="Z66" s="4"/>
      <c r="AA66" s="4" t="s">
        <v>53</v>
      </c>
      <c r="AB66" s="4" t="s">
        <v>51</v>
      </c>
      <c r="AC66" s="4" t="s">
        <v>52</v>
      </c>
      <c r="AD66" s="4" t="s">
        <v>54</v>
      </c>
      <c r="AE66" s="6" t="s">
        <v>73</v>
      </c>
      <c r="AG66" s="7"/>
      <c r="AH66" s="38"/>
      <c r="AI66" s="4"/>
      <c r="AJ66" s="4" t="s">
        <v>53</v>
      </c>
      <c r="AK66" s="4" t="s">
        <v>51</v>
      </c>
      <c r="AL66" s="4" t="s">
        <v>52</v>
      </c>
      <c r="AM66" s="4" t="s">
        <v>54</v>
      </c>
      <c r="AN66" s="6" t="s">
        <v>72</v>
      </c>
      <c r="AO66" s="38"/>
      <c r="AP66" s="4"/>
      <c r="AQ66" s="4" t="s">
        <v>53</v>
      </c>
      <c r="AR66" s="4" t="s">
        <v>51</v>
      </c>
      <c r="AS66" s="4" t="s">
        <v>52</v>
      </c>
      <c r="AT66" s="4" t="s">
        <v>54</v>
      </c>
      <c r="AU66" s="6" t="s">
        <v>73</v>
      </c>
      <c r="AV66" s="7"/>
    </row>
    <row r="67" spans="1:48" x14ac:dyDescent="0.25">
      <c r="A67" s="7"/>
      <c r="B67" s="38">
        <v>6</v>
      </c>
      <c r="C67" s="4">
        <v>3</v>
      </c>
      <c r="D67" s="22">
        <v>60</v>
      </c>
      <c r="E67" s="4" t="str">
        <f>VLOOKUP($D67,'Boys Team Sheets'!$A$25:$E$32,2,FALSE)</f>
        <v>Will</v>
      </c>
      <c r="F67" s="4" t="str">
        <f>VLOOKUP($D67,'Boys Team Sheets'!$A$25:$E$32,3,FALSE)</f>
        <v>Hertherington</v>
      </c>
      <c r="G67" s="4" t="str">
        <f>VLOOKUP($D67,'Boys Team Sheets'!$A$25:$E$32,4,FALSE)</f>
        <v>Northumberland</v>
      </c>
      <c r="H67" s="32">
        <v>11.18</v>
      </c>
      <c r="I67" s="38">
        <v>6</v>
      </c>
      <c r="J67" s="4">
        <v>3</v>
      </c>
      <c r="K67" s="22">
        <v>18</v>
      </c>
      <c r="L67" s="4" t="str">
        <f>VLOOKUP($K67,'Boys Team Sheets'!$G$25:$K$32,2,FALSE)</f>
        <v>George</v>
      </c>
      <c r="M67" s="4" t="str">
        <f>VLOOKUP($K67,'Boys Team Sheets'!$G$25:$K$32,3,FALSE)</f>
        <v>Nixon</v>
      </c>
      <c r="N67" s="4" t="str">
        <f>VLOOKUP($K67,'Boys Team Sheets'!$G$25:$K$32,4,FALSE)</f>
        <v>Cumbria</v>
      </c>
      <c r="O67" s="32">
        <v>32.58</v>
      </c>
      <c r="Q67" s="7"/>
      <c r="R67" s="38">
        <v>8</v>
      </c>
      <c r="S67" s="4">
        <v>1</v>
      </c>
      <c r="T67" s="22">
        <v>25</v>
      </c>
      <c r="U67" s="4" t="s">
        <v>281</v>
      </c>
      <c r="V67" s="4" t="str">
        <f>VLOOKUP($T67,'Boys Team Sheets'!$AE$50:$AI$57,3,FALSE)</f>
        <v>Bradley</v>
      </c>
      <c r="W67" s="4" t="str">
        <f>VLOOKUP($T67,'Boys Team Sheets'!$AE$50:$AI$57,4,FALSE)</f>
        <v>Durham</v>
      </c>
      <c r="X67" s="32">
        <v>12.35</v>
      </c>
      <c r="Y67" s="38">
        <v>8</v>
      </c>
      <c r="Z67" s="4">
        <v>1</v>
      </c>
      <c r="AA67" s="22">
        <v>17</v>
      </c>
      <c r="AB67" s="4" t="str">
        <f>VLOOKUP($AA67,'Boys Team Sheets'!$Y$61:$AC$68,2,FALSE)</f>
        <v>Ewan</v>
      </c>
      <c r="AC67" s="4" t="str">
        <f>VLOOKUP($AA67,'Boys Team Sheets'!$Y$61:$AC$68,3,FALSE)</f>
        <v>Beverly</v>
      </c>
      <c r="AD67" s="4" t="str">
        <f>VLOOKUP($AA67,'Boys Team Sheets'!$Y$61:$AC$68,4,FALSE)</f>
        <v>Cumbria</v>
      </c>
      <c r="AE67" s="32">
        <v>3.2</v>
      </c>
      <c r="AG67" s="7"/>
      <c r="AH67" s="38">
        <v>8</v>
      </c>
      <c r="AI67" s="4">
        <v>1</v>
      </c>
      <c r="AJ67" s="22"/>
      <c r="AK67" s="4" t="e">
        <f>VLOOKUP($AJ67,'Boys Team Sheets'!$AE$85:$AI$92,2,FALSE)</f>
        <v>#N/A</v>
      </c>
      <c r="AL67" s="4" t="e">
        <f>VLOOKUP($AJ67,'Boys Team Sheets'!$AE$85:$AI$92,3,FALSE)</f>
        <v>#N/A</v>
      </c>
      <c r="AM67" s="4" t="e">
        <f>VLOOKUP($AJ67,'Boys Team Sheets'!$AE$85:$AI$92,4,FALSE)</f>
        <v>#N/A</v>
      </c>
      <c r="AN67" s="32"/>
      <c r="AO67" s="38">
        <v>8</v>
      </c>
      <c r="AP67" s="4">
        <v>1</v>
      </c>
      <c r="AQ67" s="22"/>
      <c r="AR67" s="4" t="e">
        <f>VLOOKUP($AQ67,'Boys Team Sheets'!$Y$96:$AC$103,2,FALSE)</f>
        <v>#N/A</v>
      </c>
      <c r="AS67" s="4" t="e">
        <f>VLOOKUP($AQ67,'Boys Team Sheets'!$Y$96:$AC$103,3,FALSE)</f>
        <v>#N/A</v>
      </c>
      <c r="AT67" s="4" t="e">
        <f>VLOOKUP($AQ67,'Boys Team Sheets'!$Y$96:$AC$103,4,FALSE)</f>
        <v>#N/A</v>
      </c>
      <c r="AU67" s="32"/>
      <c r="AV67" s="7"/>
    </row>
    <row r="68" spans="1:48" x14ac:dyDescent="0.25">
      <c r="A68" s="7"/>
      <c r="B68" s="38">
        <v>5</v>
      </c>
      <c r="C68" s="4">
        <v>4</v>
      </c>
      <c r="D68" s="22">
        <v>26</v>
      </c>
      <c r="E68" s="4" t="str">
        <f>VLOOKUP($D68,'Boys Team Sheets'!$A$25:$E$32,2,FALSE)</f>
        <v xml:space="preserve">Evan </v>
      </c>
      <c r="F68" s="4" t="str">
        <f>VLOOKUP($D68,'Boys Team Sheets'!$A$25:$E$32,3,FALSE)</f>
        <v xml:space="preserve"> Lawther</v>
      </c>
      <c r="G68" s="4" t="str">
        <f>VLOOKUP($D68,'Boys Team Sheets'!$A$25:$E$32,4,FALSE)</f>
        <v>Durham</v>
      </c>
      <c r="H68" s="32">
        <v>10.99</v>
      </c>
      <c r="I68" s="38">
        <v>5</v>
      </c>
      <c r="J68" s="4">
        <v>4</v>
      </c>
      <c r="K68" s="22">
        <v>25</v>
      </c>
      <c r="L68" s="4" t="str">
        <f>VLOOKUP($K68,'Boys Team Sheets'!$G$25:$K$32,2,FALSE)</f>
        <v>Kieron</v>
      </c>
      <c r="M68" s="4" t="str">
        <f>VLOOKUP($K68,'Boys Team Sheets'!$G$25:$K$32,3,FALSE)</f>
        <v>Wheeler</v>
      </c>
      <c r="N68" s="4" t="str">
        <f>VLOOKUP($K68,'Boys Team Sheets'!$G$25:$K$32,4,FALSE)</f>
        <v>Durham</v>
      </c>
      <c r="O68" s="32">
        <v>23.27</v>
      </c>
      <c r="Q68" s="7"/>
      <c r="R68" s="38">
        <v>7</v>
      </c>
      <c r="S68" s="4">
        <v>2</v>
      </c>
      <c r="T68" s="22">
        <v>17</v>
      </c>
      <c r="U68" s="4" t="s">
        <v>159</v>
      </c>
      <c r="V68" s="4" t="str">
        <f>VLOOKUP($T68,'Boys Team Sheets'!$AE$50:$AI$57,3,FALSE)</f>
        <v>Willis</v>
      </c>
      <c r="W68" s="4" t="str">
        <f>VLOOKUP($T68,'Boys Team Sheets'!$AE$50:$AI$57,4,FALSE)</f>
        <v>Cumbria</v>
      </c>
      <c r="X68" s="32">
        <v>12.19</v>
      </c>
      <c r="Y68" s="38">
        <v>7</v>
      </c>
      <c r="Z68" s="4">
        <v>2</v>
      </c>
      <c r="AA68" s="22">
        <v>13</v>
      </c>
      <c r="AB68" s="4" t="str">
        <f>VLOOKUP($AA68,'Boys Team Sheets'!$Y$61:$AC$68,2,FALSE)</f>
        <v>Matthew</v>
      </c>
      <c r="AC68" s="4" t="str">
        <f>VLOOKUP($AA68,'Boys Team Sheets'!$Y$61:$AC$68,3,FALSE)</f>
        <v>Brining</v>
      </c>
      <c r="AD68" s="4" t="str">
        <f>VLOOKUP($AA68,'Boys Team Sheets'!$Y$61:$AC$68,4,FALSE)</f>
        <v>Cleveland</v>
      </c>
      <c r="AE68" s="32">
        <v>0</v>
      </c>
      <c r="AG68" s="7"/>
      <c r="AH68" s="38">
        <v>7</v>
      </c>
      <c r="AI68" s="4">
        <v>2</v>
      </c>
      <c r="AJ68" s="22"/>
      <c r="AK68" s="4" t="e">
        <f>VLOOKUP($AJ68,'Boys Team Sheets'!$AE$85:$AI$92,2,FALSE)</f>
        <v>#N/A</v>
      </c>
      <c r="AL68" s="4" t="e">
        <f>VLOOKUP($AJ68,'Boys Team Sheets'!$AE$85:$AI$92,3,FALSE)</f>
        <v>#N/A</v>
      </c>
      <c r="AM68" s="4" t="e">
        <f>VLOOKUP($AJ68,'Boys Team Sheets'!$AE$85:$AI$92,4,FALSE)</f>
        <v>#N/A</v>
      </c>
      <c r="AN68" s="32"/>
      <c r="AO68" s="38">
        <v>7</v>
      </c>
      <c r="AP68" s="4">
        <v>2</v>
      </c>
      <c r="AQ68" s="22"/>
      <c r="AR68" s="4" t="e">
        <f>VLOOKUP($AQ68,'Boys Team Sheets'!$Y$96:$AC$103,2,FALSE)</f>
        <v>#N/A</v>
      </c>
      <c r="AS68" s="4" t="e">
        <f>VLOOKUP($AQ68,'Boys Team Sheets'!$Y$96:$AC$103,3,FALSE)</f>
        <v>#N/A</v>
      </c>
      <c r="AT68" s="4" t="e">
        <f>VLOOKUP($AQ68,'Boys Team Sheets'!$Y$96:$AC$103,4,FALSE)</f>
        <v>#N/A</v>
      </c>
      <c r="AU68" s="32"/>
      <c r="AV68" s="7"/>
    </row>
    <row r="69" spans="1:48" x14ac:dyDescent="0.25">
      <c r="A69" s="7"/>
      <c r="B69" s="38">
        <v>4</v>
      </c>
      <c r="C69" s="4">
        <v>5</v>
      </c>
      <c r="D69" s="22">
        <v>17</v>
      </c>
      <c r="E69" s="4" t="str">
        <f>VLOOKUP($D69,'Boys Team Sheets'!$A$25:$E$32,2,FALSE)</f>
        <v xml:space="preserve">Jonathan </v>
      </c>
      <c r="F69" s="4" t="str">
        <f>VLOOKUP($D69,'Boys Team Sheets'!$A$25:$E$32,3,FALSE)</f>
        <v>Dodd</v>
      </c>
      <c r="G69" s="4" t="str">
        <f>VLOOKUP($D69,'Boys Team Sheets'!$A$25:$E$32,4,FALSE)</f>
        <v>Cumbria</v>
      </c>
      <c r="H69" s="32">
        <v>10.39</v>
      </c>
      <c r="I69" s="38">
        <v>4</v>
      </c>
      <c r="J69" s="4">
        <v>5</v>
      </c>
      <c r="K69" s="22">
        <v>26</v>
      </c>
      <c r="L69" s="4" t="str">
        <f>VLOOKUP($K69,'Boys Team Sheets'!$G$25:$K$32,2,FALSE)</f>
        <v>Ben</v>
      </c>
      <c r="M69" s="4" t="str">
        <f>VLOOKUP($K69,'Boys Team Sheets'!$G$25:$K$32,3,FALSE)</f>
        <v>Brown</v>
      </c>
      <c r="N69" s="4" t="str">
        <f>VLOOKUP($K69,'Boys Team Sheets'!$G$25:$K$32,4,FALSE)</f>
        <v>Durham</v>
      </c>
      <c r="O69" s="32">
        <v>22.87</v>
      </c>
      <c r="Q69" s="7"/>
      <c r="R69" s="38">
        <v>6</v>
      </c>
      <c r="S69" s="4">
        <v>3</v>
      </c>
      <c r="T69" s="22">
        <v>26</v>
      </c>
      <c r="U69" s="4" t="s">
        <v>315</v>
      </c>
      <c r="V69" s="4" t="str">
        <f>VLOOKUP($T69,'Boys Team Sheets'!$AE$50:$AI$57,3,FALSE)</f>
        <v xml:space="preserve"> Bowden</v>
      </c>
      <c r="W69" s="4" t="str">
        <f>VLOOKUP($T69,'Boys Team Sheets'!$AE$50:$AI$57,4,FALSE)</f>
        <v>Durham</v>
      </c>
      <c r="X69" s="32">
        <v>11.99</v>
      </c>
      <c r="Y69" s="38">
        <v>6</v>
      </c>
      <c r="Z69" s="4">
        <v>3</v>
      </c>
      <c r="AA69" s="22">
        <v>25</v>
      </c>
      <c r="AB69" s="4" t="str">
        <f>VLOOKUP($AA69,'Boys Team Sheets'!$Y$61:$AC$68,2,FALSE)</f>
        <v>Chris</v>
      </c>
      <c r="AC69" s="4" t="str">
        <f>VLOOKUP($AA69,'Boys Team Sheets'!$Y$61:$AC$68,3,FALSE)</f>
        <v>Milburn</v>
      </c>
      <c r="AD69" s="4" t="str">
        <f>VLOOKUP($AA69,'Boys Team Sheets'!$Y$61:$AC$68,4,FALSE)</f>
        <v>Durham</v>
      </c>
      <c r="AE69" s="32">
        <v>0</v>
      </c>
      <c r="AG69" s="7"/>
      <c r="AH69" s="38">
        <v>6</v>
      </c>
      <c r="AI69" s="4">
        <v>3</v>
      </c>
      <c r="AJ69" s="22"/>
      <c r="AK69" s="4" t="e">
        <f>VLOOKUP($AJ69,'Boys Team Sheets'!$AE$85:$AI$92,2,FALSE)</f>
        <v>#N/A</v>
      </c>
      <c r="AL69" s="4" t="e">
        <f>VLOOKUP($AJ69,'Boys Team Sheets'!$AE$85:$AI$92,3,FALSE)</f>
        <v>#N/A</v>
      </c>
      <c r="AM69" s="4" t="e">
        <f>VLOOKUP($AJ69,'Boys Team Sheets'!$AE$85:$AI$92,4,FALSE)</f>
        <v>#N/A</v>
      </c>
      <c r="AN69" s="32"/>
      <c r="AO69" s="38">
        <v>6</v>
      </c>
      <c r="AP69" s="4">
        <v>3</v>
      </c>
      <c r="AQ69" s="22"/>
      <c r="AR69" s="4" t="e">
        <f>VLOOKUP($AQ69,'Boys Team Sheets'!$Y$96:$AC$103,2,FALSE)</f>
        <v>#N/A</v>
      </c>
      <c r="AS69" s="4" t="e">
        <f>VLOOKUP($AQ69,'Boys Team Sheets'!$Y$96:$AC$103,3,FALSE)</f>
        <v>#N/A</v>
      </c>
      <c r="AT69" s="4" t="e">
        <f>VLOOKUP($AQ69,'Boys Team Sheets'!$Y$96:$AC$103,4,FALSE)</f>
        <v>#N/A</v>
      </c>
      <c r="AU69" s="32"/>
      <c r="AV69" s="7"/>
    </row>
    <row r="70" spans="1:48" x14ac:dyDescent="0.25">
      <c r="A70" s="7"/>
      <c r="B70" s="38">
        <v>3</v>
      </c>
      <c r="C70" s="4">
        <v>6</v>
      </c>
      <c r="D70" s="22">
        <v>18</v>
      </c>
      <c r="E70" s="4" t="str">
        <f>VLOOKUP($D70,'Boys Team Sheets'!$A$25:$E$32,2,FALSE)</f>
        <v>James</v>
      </c>
      <c r="F70" s="4" t="str">
        <f>VLOOKUP($D70,'Boys Team Sheets'!$A$25:$E$32,3,FALSE)</f>
        <v>Seaton</v>
      </c>
      <c r="G70" s="4" t="str">
        <f>VLOOKUP($D70,'Boys Team Sheets'!$A$25:$E$32,4,FALSE)</f>
        <v>Cumbria</v>
      </c>
      <c r="H70" s="32">
        <v>10.02</v>
      </c>
      <c r="I70" s="38">
        <v>3</v>
      </c>
      <c r="J70" s="4">
        <v>6</v>
      </c>
      <c r="K70" s="22">
        <v>13</v>
      </c>
      <c r="L70" s="4" t="str">
        <f>VLOOKUP($K70,'Boys Team Sheets'!$G$25:$K$32,2,FALSE)</f>
        <v>Thomas</v>
      </c>
      <c r="M70" s="4" t="str">
        <f>VLOOKUP($K70,'Boys Team Sheets'!$G$25:$K$32,3,FALSE)</f>
        <v>Corley</v>
      </c>
      <c r="N70" s="4" t="str">
        <f>VLOOKUP($K70,'Boys Team Sheets'!$G$25:$K$32,4,FALSE)</f>
        <v>Cleveland</v>
      </c>
      <c r="O70" s="32">
        <v>22.45</v>
      </c>
      <c r="Q70" s="7"/>
      <c r="R70" s="38">
        <v>5</v>
      </c>
      <c r="S70" s="4">
        <v>4</v>
      </c>
      <c r="T70" s="22">
        <v>18</v>
      </c>
      <c r="U70" s="4" t="s">
        <v>248</v>
      </c>
      <c r="V70" s="4" t="str">
        <f>VLOOKUP($T70,'Boys Team Sheets'!$AE$50:$AI$57,3,FALSE)</f>
        <v>Clarke</v>
      </c>
      <c r="W70" s="4" t="str">
        <f>VLOOKUP($T70,'Boys Team Sheets'!$AE$50:$AI$57,4,FALSE)</f>
        <v>Cumbria</v>
      </c>
      <c r="X70" s="32">
        <v>11.83</v>
      </c>
      <c r="Y70" s="38">
        <v>5</v>
      </c>
      <c r="Z70" s="4">
        <v>4</v>
      </c>
      <c r="AA70" s="22"/>
      <c r="AB70" s="4" t="e">
        <f>VLOOKUP($AA70,'Boys Team Sheets'!$Y$61:$AC$68,2,FALSE)</f>
        <v>#N/A</v>
      </c>
      <c r="AC70" s="4" t="e">
        <f>VLOOKUP($AA70,'Boys Team Sheets'!$Y$61:$AC$68,3,FALSE)</f>
        <v>#N/A</v>
      </c>
      <c r="AD70" s="4" t="e">
        <f>VLOOKUP($AA70,'Boys Team Sheets'!$Y$61:$AC$68,4,FALSE)</f>
        <v>#N/A</v>
      </c>
      <c r="AE70" s="32"/>
      <c r="AG70" s="7"/>
      <c r="AH70" s="38">
        <v>5</v>
      </c>
      <c r="AI70" s="4">
        <v>4</v>
      </c>
      <c r="AJ70" s="22"/>
      <c r="AK70" s="4" t="e">
        <f>VLOOKUP($AJ70,'Boys Team Sheets'!$AE$85:$AI$92,2,FALSE)</f>
        <v>#N/A</v>
      </c>
      <c r="AL70" s="4" t="e">
        <f>VLOOKUP($AJ70,'Boys Team Sheets'!$AE$85:$AI$92,3,FALSE)</f>
        <v>#N/A</v>
      </c>
      <c r="AM70" s="4" t="e">
        <f>VLOOKUP($AJ70,'Boys Team Sheets'!$AE$85:$AI$92,4,FALSE)</f>
        <v>#N/A</v>
      </c>
      <c r="AN70" s="32"/>
      <c r="AO70" s="38">
        <v>5</v>
      </c>
      <c r="AP70" s="4">
        <v>4</v>
      </c>
      <c r="AQ70" s="22"/>
      <c r="AR70" s="4" t="e">
        <f>VLOOKUP($AQ70,'Boys Team Sheets'!$Y$96:$AC$103,2,FALSE)</f>
        <v>#N/A</v>
      </c>
      <c r="AS70" s="4" t="e">
        <f>VLOOKUP($AQ70,'Boys Team Sheets'!$Y$96:$AC$103,3,FALSE)</f>
        <v>#N/A</v>
      </c>
      <c r="AT70" s="4" t="e">
        <f>VLOOKUP($AQ70,'Boys Team Sheets'!$Y$96:$AC$103,4,FALSE)</f>
        <v>#N/A</v>
      </c>
      <c r="AU70" s="32"/>
      <c r="AV70" s="7"/>
    </row>
    <row r="71" spans="1:48" x14ac:dyDescent="0.25">
      <c r="A71" s="7"/>
      <c r="B71" s="38">
        <v>2</v>
      </c>
      <c r="C71" s="4">
        <v>7</v>
      </c>
      <c r="D71" s="22">
        <v>13</v>
      </c>
      <c r="E71" s="4" t="str">
        <f>VLOOKUP($D71,'Boys Team Sheets'!$A$25:$E$32,2,FALSE)</f>
        <v>Luke</v>
      </c>
      <c r="F71" s="4" t="str">
        <f>VLOOKUP($D71,'Boys Team Sheets'!$A$25:$E$32,3,FALSE)</f>
        <v>Berry</v>
      </c>
      <c r="G71" s="4" t="str">
        <f>VLOOKUP($D71,'Boys Team Sheets'!$A$25:$E$32,4,FALSE)</f>
        <v>Cleveland</v>
      </c>
      <c r="H71" s="32">
        <v>8.69</v>
      </c>
      <c r="I71" s="38">
        <v>2</v>
      </c>
      <c r="J71" s="4">
        <v>7</v>
      </c>
      <c r="K71" s="22">
        <v>60</v>
      </c>
      <c r="L71" s="4" t="str">
        <f>VLOOKUP($K71,'Boys Team Sheets'!$G$25:$K$32,2,FALSE)</f>
        <v>Will</v>
      </c>
      <c r="M71" s="4" t="str">
        <f>VLOOKUP($K71,'Boys Team Sheets'!$G$25:$K$32,3,FALSE)</f>
        <v>Hertherington</v>
      </c>
      <c r="N71" s="4" t="str">
        <f>VLOOKUP($K71,'Boys Team Sheets'!$G$25:$K$32,4,FALSE)</f>
        <v>Northumberland</v>
      </c>
      <c r="O71" s="32">
        <v>21.59</v>
      </c>
      <c r="Q71" s="7"/>
      <c r="R71" s="38">
        <v>4</v>
      </c>
      <c r="S71" s="4">
        <v>5</v>
      </c>
      <c r="T71" s="22">
        <v>59</v>
      </c>
      <c r="U71" s="4" t="s">
        <v>264</v>
      </c>
      <c r="V71" s="4" t="str">
        <f>VLOOKUP($T71,'Boys Team Sheets'!$AE$50:$AI$57,3,FALSE)</f>
        <v>Leonard</v>
      </c>
      <c r="W71" s="4" t="str">
        <f>VLOOKUP($T71,'Boys Team Sheets'!$AE$50:$AI$57,4,FALSE)</f>
        <v>Northumberland</v>
      </c>
      <c r="X71" s="32">
        <v>11.77</v>
      </c>
      <c r="Y71" s="38">
        <v>4</v>
      </c>
      <c r="Z71" s="4">
        <v>5</v>
      </c>
      <c r="AA71" s="22"/>
      <c r="AB71" s="4" t="e">
        <f>VLOOKUP($AA71,'Boys Team Sheets'!$Y$61:$AC$68,2,FALSE)</f>
        <v>#N/A</v>
      </c>
      <c r="AC71" s="4" t="e">
        <f>VLOOKUP($AA71,'Boys Team Sheets'!$Y$61:$AC$68,3,FALSE)</f>
        <v>#N/A</v>
      </c>
      <c r="AD71" s="4" t="e">
        <f>VLOOKUP($AA71,'Boys Team Sheets'!$Y$61:$AC$68,4,FALSE)</f>
        <v>#N/A</v>
      </c>
      <c r="AE71" s="32"/>
      <c r="AG71" s="7"/>
      <c r="AH71" s="38">
        <v>4</v>
      </c>
      <c r="AI71" s="4">
        <v>5</v>
      </c>
      <c r="AJ71" s="22"/>
      <c r="AK71" s="4" t="e">
        <f>VLOOKUP($AJ71,'Boys Team Sheets'!$AE$85:$AI$92,2,FALSE)</f>
        <v>#N/A</v>
      </c>
      <c r="AL71" s="4" t="e">
        <f>VLOOKUP($AJ71,'Boys Team Sheets'!$AE$85:$AI$92,3,FALSE)</f>
        <v>#N/A</v>
      </c>
      <c r="AM71" s="4" t="e">
        <f>VLOOKUP($AJ71,'Boys Team Sheets'!$AE$85:$AI$92,4,FALSE)</f>
        <v>#N/A</v>
      </c>
      <c r="AN71" s="32"/>
      <c r="AO71" s="38">
        <v>4</v>
      </c>
      <c r="AP71" s="4">
        <v>5</v>
      </c>
      <c r="AQ71" s="22"/>
      <c r="AR71" s="4" t="e">
        <f>VLOOKUP($AQ71,'Boys Team Sheets'!$Y$96:$AC$103,2,FALSE)</f>
        <v>#N/A</v>
      </c>
      <c r="AS71" s="4" t="e">
        <f>VLOOKUP($AQ71,'Boys Team Sheets'!$Y$96:$AC$103,3,FALSE)</f>
        <v>#N/A</v>
      </c>
      <c r="AT71" s="4" t="e">
        <f>VLOOKUP($AQ71,'Boys Team Sheets'!$Y$96:$AC$103,4,FALSE)</f>
        <v>#N/A</v>
      </c>
      <c r="AU71" s="32"/>
      <c r="AV71" s="7"/>
    </row>
    <row r="72" spans="1:48" x14ac:dyDescent="0.25">
      <c r="A72" s="7"/>
      <c r="B72" s="38">
        <v>1</v>
      </c>
      <c r="C72" s="4">
        <v>8</v>
      </c>
      <c r="D72" s="22"/>
      <c r="E72" s="4" t="e">
        <f>VLOOKUP($D72,'Boys Team Sheets'!$A$25:$E$32,2,FALSE)</f>
        <v>#N/A</v>
      </c>
      <c r="F72" s="4" t="e">
        <f>VLOOKUP($D72,'Boys Team Sheets'!$A$25:$E$32,3,FALSE)</f>
        <v>#N/A</v>
      </c>
      <c r="G72" s="4" t="e">
        <f>VLOOKUP($D72,'Boys Team Sheets'!$A$25:$E$32,4,FALSE)</f>
        <v>#N/A</v>
      </c>
      <c r="H72" s="32"/>
      <c r="I72" s="38">
        <v>1</v>
      </c>
      <c r="J72" s="4">
        <v>8</v>
      </c>
      <c r="K72" s="22"/>
      <c r="L72" s="4" t="e">
        <f>VLOOKUP($K72,'Boys Team Sheets'!$G$25:$K$32,2,FALSE)</f>
        <v>#N/A</v>
      </c>
      <c r="M72" s="4" t="e">
        <f>VLOOKUP($K72,'Boys Team Sheets'!$G$25:$K$32,3,FALSE)</f>
        <v>#N/A</v>
      </c>
      <c r="N72" s="4" t="e">
        <f>VLOOKUP($K72,'Boys Team Sheets'!$G$25:$K$32,4,FALSE)</f>
        <v>#N/A</v>
      </c>
      <c r="O72" s="32"/>
      <c r="Q72" s="7"/>
      <c r="R72" s="38">
        <v>3</v>
      </c>
      <c r="S72" s="4">
        <v>6</v>
      </c>
      <c r="T72" s="22">
        <v>60</v>
      </c>
      <c r="U72" s="4" t="s">
        <v>718</v>
      </c>
      <c r="V72" s="4" t="str">
        <f>VLOOKUP($T72,'Boys Team Sheets'!$AE$50:$AI$57,3,FALSE)</f>
        <v>Beattie</v>
      </c>
      <c r="W72" s="4" t="str">
        <f>VLOOKUP($T72,'Boys Team Sheets'!$AE$50:$AI$57,4,FALSE)</f>
        <v>Northumberland</v>
      </c>
      <c r="X72" s="32">
        <v>10.95</v>
      </c>
      <c r="Y72" s="38">
        <v>3</v>
      </c>
      <c r="Z72" s="4">
        <v>6</v>
      </c>
      <c r="AA72" s="22"/>
      <c r="AB72" s="4" t="e">
        <f>VLOOKUP($AA72,'Boys Team Sheets'!$Y$61:$AC$68,2,FALSE)</f>
        <v>#N/A</v>
      </c>
      <c r="AC72" s="4" t="e">
        <f>VLOOKUP($AA72,'Boys Team Sheets'!$Y$61:$AC$68,3,FALSE)</f>
        <v>#N/A</v>
      </c>
      <c r="AD72" s="4" t="e">
        <f>VLOOKUP($AA72,'Boys Team Sheets'!$Y$61:$AC$68,4,FALSE)</f>
        <v>#N/A</v>
      </c>
      <c r="AE72" s="32"/>
      <c r="AG72" s="7"/>
      <c r="AH72" s="38">
        <v>3</v>
      </c>
      <c r="AI72" s="4">
        <v>6</v>
      </c>
      <c r="AJ72" s="22"/>
      <c r="AK72" s="4" t="e">
        <f>VLOOKUP($AJ72,'Boys Team Sheets'!$AE$85:$AI$92,2,FALSE)</f>
        <v>#N/A</v>
      </c>
      <c r="AL72" s="4" t="e">
        <f>VLOOKUP($AJ72,'Boys Team Sheets'!$AE$85:$AI$92,3,FALSE)</f>
        <v>#N/A</v>
      </c>
      <c r="AM72" s="4" t="e">
        <f>VLOOKUP($AJ72,'Boys Team Sheets'!$AE$85:$AI$92,4,FALSE)</f>
        <v>#N/A</v>
      </c>
      <c r="AN72" s="32"/>
      <c r="AO72" s="38">
        <v>3</v>
      </c>
      <c r="AP72" s="4">
        <v>6</v>
      </c>
      <c r="AQ72" s="22"/>
      <c r="AR72" s="4" t="e">
        <f>VLOOKUP($AQ72,'Boys Team Sheets'!$Y$96:$AC$103,2,FALSE)</f>
        <v>#N/A</v>
      </c>
      <c r="AS72" s="4" t="e">
        <f>VLOOKUP($AQ72,'Boys Team Sheets'!$Y$96:$AC$103,3,FALSE)</f>
        <v>#N/A</v>
      </c>
      <c r="AT72" s="4" t="e">
        <f>VLOOKUP($AQ72,'Boys Team Sheets'!$Y$96:$AC$103,4,FALSE)</f>
        <v>#N/A</v>
      </c>
      <c r="AU72" s="32"/>
      <c r="AV72" s="7"/>
    </row>
    <row r="73" spans="1:48" x14ac:dyDescent="0.25">
      <c r="A73" s="7"/>
      <c r="B73" s="38"/>
      <c r="C73" s="4"/>
      <c r="D73" s="4"/>
      <c r="E73" s="4"/>
      <c r="F73" s="4"/>
      <c r="G73" s="4"/>
      <c r="H73" s="4"/>
      <c r="I73" s="38"/>
      <c r="J73" s="4"/>
      <c r="K73" s="4"/>
      <c r="L73" s="4"/>
      <c r="M73" s="4"/>
      <c r="N73" s="4"/>
      <c r="O73" s="4"/>
      <c r="Q73" s="7"/>
      <c r="R73" s="38">
        <v>2</v>
      </c>
      <c r="S73" s="4">
        <v>7</v>
      </c>
      <c r="T73" s="22">
        <v>14</v>
      </c>
      <c r="U73" s="4" t="s">
        <v>724</v>
      </c>
      <c r="V73" s="4" t="str">
        <f>VLOOKUP($T73,'Boys Team Sheets'!$AE$50:$AI$57,3,FALSE)</f>
        <v>Harvey</v>
      </c>
      <c r="W73" s="4" t="str">
        <f>VLOOKUP($T73,'Boys Team Sheets'!$AE$50:$AI$57,4,FALSE)</f>
        <v>Cleveland</v>
      </c>
      <c r="X73" s="32">
        <v>10.86</v>
      </c>
      <c r="Y73" s="38">
        <v>2</v>
      </c>
      <c r="Z73" s="4">
        <v>7</v>
      </c>
      <c r="AA73" s="22"/>
      <c r="AB73" s="4" t="e">
        <f>VLOOKUP($AA73,'Boys Team Sheets'!$Y$61:$AC$68,2,FALSE)</f>
        <v>#N/A</v>
      </c>
      <c r="AC73" s="4" t="e">
        <f>VLOOKUP($AA73,'Boys Team Sheets'!$Y$61:$AC$68,3,FALSE)</f>
        <v>#N/A</v>
      </c>
      <c r="AD73" s="4" t="e">
        <f>VLOOKUP($AA73,'Boys Team Sheets'!$Y$61:$AC$68,4,FALSE)</f>
        <v>#N/A</v>
      </c>
      <c r="AE73" s="32"/>
      <c r="AG73" s="7"/>
      <c r="AH73" s="38">
        <v>2</v>
      </c>
      <c r="AI73" s="4">
        <v>7</v>
      </c>
      <c r="AJ73" s="22"/>
      <c r="AK73" s="4" t="e">
        <f>VLOOKUP($AJ73,'Boys Team Sheets'!$AE$85:$AI$92,2,FALSE)</f>
        <v>#N/A</v>
      </c>
      <c r="AL73" s="4" t="e">
        <f>VLOOKUP($AJ73,'Boys Team Sheets'!$AE$85:$AI$92,3,FALSE)</f>
        <v>#N/A</v>
      </c>
      <c r="AM73" s="4" t="e">
        <f>VLOOKUP($AJ73,'Boys Team Sheets'!$AE$85:$AI$92,4,FALSE)</f>
        <v>#N/A</v>
      </c>
      <c r="AN73" s="32"/>
      <c r="AO73" s="38">
        <v>2</v>
      </c>
      <c r="AP73" s="4">
        <v>7</v>
      </c>
      <c r="AQ73" s="22"/>
      <c r="AR73" s="4" t="e">
        <f>VLOOKUP($AQ73,'Boys Team Sheets'!$Y$96:$AC$103,2,FALSE)</f>
        <v>#N/A</v>
      </c>
      <c r="AS73" s="4" t="e">
        <f>VLOOKUP($AQ73,'Boys Team Sheets'!$Y$96:$AC$103,3,FALSE)</f>
        <v>#N/A</v>
      </c>
      <c r="AT73" s="4" t="e">
        <f>VLOOKUP($AQ73,'Boys Team Sheets'!$Y$96:$AC$103,4,FALSE)</f>
        <v>#N/A</v>
      </c>
      <c r="AU73" s="32"/>
      <c r="AV73" s="7"/>
    </row>
    <row r="74" spans="1:48" x14ac:dyDescent="0.25">
      <c r="A74" s="7"/>
      <c r="B74" s="38"/>
      <c r="C74" s="4"/>
      <c r="D74" s="4"/>
      <c r="E74" s="4"/>
      <c r="F74" s="13" t="s">
        <v>11</v>
      </c>
      <c r="G74" s="4"/>
      <c r="H74" s="6" t="s">
        <v>34</v>
      </c>
      <c r="I74" s="38"/>
      <c r="J74" s="4"/>
      <c r="K74" s="4"/>
      <c r="L74" s="4"/>
      <c r="M74" s="4"/>
      <c r="N74" s="13" t="s">
        <v>16</v>
      </c>
      <c r="O74" s="6" t="s">
        <v>35</v>
      </c>
      <c r="Q74" s="7"/>
      <c r="R74" s="38">
        <v>1</v>
      </c>
      <c r="S74" s="4">
        <v>8</v>
      </c>
      <c r="T74" s="22"/>
      <c r="U74" s="4" t="e">
        <f>VLOOKUP($T74,'Boys Team Sheets'!$AE$50:$AI$57,2,FALSE)</f>
        <v>#N/A</v>
      </c>
      <c r="V74" s="4" t="e">
        <f>VLOOKUP($T74,'Boys Team Sheets'!$AE$50:$AI$57,3,FALSE)</f>
        <v>#N/A</v>
      </c>
      <c r="W74" s="4" t="e">
        <f>VLOOKUP($T74,'Boys Team Sheets'!$AE$50:$AI$57,4,FALSE)</f>
        <v>#N/A</v>
      </c>
      <c r="X74" s="32"/>
      <c r="Y74" s="38">
        <v>1</v>
      </c>
      <c r="Z74" s="4">
        <v>8</v>
      </c>
      <c r="AA74" s="22"/>
      <c r="AB74" s="4" t="e">
        <f>VLOOKUP($AA74,'Boys Team Sheets'!$Y$61:$AC$68,2,FALSE)</f>
        <v>#N/A</v>
      </c>
      <c r="AC74" s="4" t="e">
        <f>VLOOKUP($AA74,'Boys Team Sheets'!$Y$61:$AC$68,3,FALSE)</f>
        <v>#N/A</v>
      </c>
      <c r="AD74" s="4" t="e">
        <f>VLOOKUP($AA74,'Boys Team Sheets'!$Y$61:$AC$68,4,FALSE)</f>
        <v>#N/A</v>
      </c>
      <c r="AE74" s="32"/>
      <c r="AG74" s="7"/>
      <c r="AH74" s="38">
        <v>1</v>
      </c>
      <c r="AI74" s="4">
        <v>8</v>
      </c>
      <c r="AJ74" s="22"/>
      <c r="AK74" s="4" t="e">
        <f>VLOOKUP($AJ74,'Boys Team Sheets'!$AE$85:$AI$92,2,FALSE)</f>
        <v>#N/A</v>
      </c>
      <c r="AL74" s="4" t="e">
        <f>VLOOKUP($AJ74,'Boys Team Sheets'!$AE$85:$AI$92,3,FALSE)</f>
        <v>#N/A</v>
      </c>
      <c r="AM74" s="4" t="e">
        <f>VLOOKUP($AJ74,'Boys Team Sheets'!$AE$85:$AI$92,4,FALSE)</f>
        <v>#N/A</v>
      </c>
      <c r="AN74" s="32"/>
      <c r="AO74" s="38">
        <v>1</v>
      </c>
      <c r="AP74" s="4">
        <v>8</v>
      </c>
      <c r="AQ74" s="22"/>
      <c r="AR74" s="4" t="e">
        <f>VLOOKUP($AQ74,'Boys Team Sheets'!$Y$96:$AC$103,2,FALSE)</f>
        <v>#N/A</v>
      </c>
      <c r="AS74" s="4" t="e">
        <f>VLOOKUP($AQ74,'Boys Team Sheets'!$Y$96:$AC$103,3,FALSE)</f>
        <v>#N/A</v>
      </c>
      <c r="AT74" s="4" t="e">
        <f>VLOOKUP($AQ74,'Boys Team Sheets'!$Y$96:$AC$103,4,FALSE)</f>
        <v>#N/A</v>
      </c>
      <c r="AU74" s="32"/>
      <c r="AV74" s="7"/>
    </row>
    <row r="75" spans="1:48" x14ac:dyDescent="0.25">
      <c r="A75" s="7"/>
      <c r="B75" s="38"/>
      <c r="C75" s="4"/>
      <c r="D75" s="4" t="s">
        <v>53</v>
      </c>
      <c r="E75" s="4" t="s">
        <v>51</v>
      </c>
      <c r="F75" s="4" t="s">
        <v>52</v>
      </c>
      <c r="G75" s="4" t="s">
        <v>54</v>
      </c>
      <c r="H75" s="6" t="s">
        <v>72</v>
      </c>
      <c r="I75" s="38"/>
      <c r="J75" s="4"/>
      <c r="K75" s="4" t="s">
        <v>53</v>
      </c>
      <c r="L75" s="4" t="s">
        <v>51</v>
      </c>
      <c r="M75" s="4" t="s">
        <v>52</v>
      </c>
      <c r="N75" s="4" t="s">
        <v>54</v>
      </c>
      <c r="O75" s="6" t="s">
        <v>72</v>
      </c>
      <c r="Q75" s="7"/>
      <c r="R75" s="38"/>
      <c r="S75" s="4"/>
      <c r="T75" s="4"/>
      <c r="U75" s="4"/>
      <c r="V75" s="4"/>
      <c r="W75" s="13" t="s">
        <v>7</v>
      </c>
      <c r="X75" s="101" t="s">
        <v>562</v>
      </c>
      <c r="Y75" s="38"/>
      <c r="Z75" s="4"/>
      <c r="AA75" s="4"/>
      <c r="AB75" s="4"/>
      <c r="AC75" s="4"/>
      <c r="AD75" s="13" t="s">
        <v>10</v>
      </c>
      <c r="AE75" s="8" t="s">
        <v>41</v>
      </c>
      <c r="AG75" s="7"/>
      <c r="AH75" s="38"/>
      <c r="AI75" s="4"/>
      <c r="AJ75" s="4"/>
      <c r="AK75" s="4"/>
      <c r="AL75" s="4"/>
      <c r="AM75" s="13" t="s">
        <v>7</v>
      </c>
      <c r="AN75" s="101" t="s">
        <v>569</v>
      </c>
      <c r="AO75" s="39"/>
      <c r="AP75" s="13"/>
      <c r="AQ75" s="13"/>
      <c r="AR75" s="13"/>
      <c r="AS75" s="13"/>
      <c r="AT75" s="13" t="s">
        <v>10</v>
      </c>
      <c r="AU75" s="8" t="s">
        <v>48</v>
      </c>
      <c r="AV75" s="7"/>
    </row>
    <row r="76" spans="1:48" x14ac:dyDescent="0.25">
      <c r="A76" s="7"/>
      <c r="B76" s="38">
        <v>8</v>
      </c>
      <c r="C76" s="4">
        <v>1</v>
      </c>
      <c r="D76" s="22">
        <v>25</v>
      </c>
      <c r="E76" s="4" t="str">
        <f>VLOOKUP($D76,'Boys Team Sheets'!$M$25:$Q$32,2,FALSE)</f>
        <v>Michael</v>
      </c>
      <c r="F76" s="4" t="str">
        <f>VLOOKUP($D76,'Boys Team Sheets'!$M$25:$Q$32,3,FALSE)</f>
        <v>Graham</v>
      </c>
      <c r="G76" s="4" t="str">
        <f>VLOOKUP($D76,'Boys Team Sheets'!$M$25:$Q$32,4,FALSE)</f>
        <v>Durham</v>
      </c>
      <c r="H76" s="32">
        <v>44.06</v>
      </c>
      <c r="I76" s="38">
        <v>8</v>
      </c>
      <c r="J76" s="4">
        <v>1</v>
      </c>
      <c r="K76" s="22">
        <v>17</v>
      </c>
      <c r="L76" s="4" t="str">
        <f>VLOOKUP($K76,'Boys Team Sheets'!$A$14:$E$21,2,FALSE)</f>
        <v>Nathaniel</v>
      </c>
      <c r="M76" s="4" t="str">
        <f>VLOOKUP($K76,'Boys Team Sheets'!$A$14:$E$21,3,FALSE)</f>
        <v>Williams</v>
      </c>
      <c r="N76" s="4" t="str">
        <f>VLOOKUP($K76,'Boys Team Sheets'!$A$14:$E$21,4,FALSE)</f>
        <v>Cumbria</v>
      </c>
      <c r="O76" s="32">
        <v>30.37</v>
      </c>
      <c r="Q76" s="7"/>
      <c r="R76" s="38"/>
      <c r="S76" s="4"/>
      <c r="T76" s="4" t="s">
        <v>53</v>
      </c>
      <c r="U76" s="4" t="s">
        <v>51</v>
      </c>
      <c r="V76" s="4" t="s">
        <v>52</v>
      </c>
      <c r="W76" s="4" t="s">
        <v>54</v>
      </c>
      <c r="X76" s="6" t="s">
        <v>72</v>
      </c>
      <c r="Y76" s="38"/>
      <c r="Z76" s="4"/>
      <c r="AA76" s="4" t="s">
        <v>53</v>
      </c>
      <c r="AB76" s="4" t="s">
        <v>51</v>
      </c>
      <c r="AC76" s="4" t="s">
        <v>52</v>
      </c>
      <c r="AD76" s="4" t="s">
        <v>54</v>
      </c>
      <c r="AE76" s="6" t="s">
        <v>72</v>
      </c>
      <c r="AG76" s="7"/>
      <c r="AH76" s="38"/>
      <c r="AI76" s="4"/>
      <c r="AJ76" s="4" t="s">
        <v>53</v>
      </c>
      <c r="AK76" s="4" t="s">
        <v>51</v>
      </c>
      <c r="AL76" s="4" t="s">
        <v>52</v>
      </c>
      <c r="AM76" s="4" t="s">
        <v>54</v>
      </c>
      <c r="AN76" s="6" t="s">
        <v>72</v>
      </c>
      <c r="AO76" s="38"/>
      <c r="AP76" s="4"/>
      <c r="AQ76" s="4" t="s">
        <v>53</v>
      </c>
      <c r="AR76" s="4" t="s">
        <v>51</v>
      </c>
      <c r="AS76" s="4" t="s">
        <v>52</v>
      </c>
      <c r="AT76" s="4" t="s">
        <v>54</v>
      </c>
      <c r="AU76" s="6" t="s">
        <v>72</v>
      </c>
      <c r="AV76" s="7"/>
    </row>
    <row r="77" spans="1:48" x14ac:dyDescent="0.25">
      <c r="A77" s="7"/>
      <c r="B77" s="38">
        <v>7</v>
      </c>
      <c r="C77" s="4">
        <v>2</v>
      </c>
      <c r="D77" s="22">
        <v>60</v>
      </c>
      <c r="E77" s="4" t="str">
        <f>VLOOKUP($D77,'Boys Team Sheets'!$M$25:$Q$32,2,FALSE)</f>
        <v xml:space="preserve">Sam </v>
      </c>
      <c r="F77" s="4" t="str">
        <f>VLOOKUP($D77,'Boys Team Sheets'!$M$25:$Q$32,3,FALSE)</f>
        <v>Jolly</v>
      </c>
      <c r="G77" s="4" t="str">
        <f>VLOOKUP($D77,'Boys Team Sheets'!$M$25:$Q$32,4,FALSE)</f>
        <v>Northumberland</v>
      </c>
      <c r="H77" s="32">
        <v>38.659999999999997</v>
      </c>
      <c r="I77" s="38">
        <v>7</v>
      </c>
      <c r="J77" s="4">
        <v>2</v>
      </c>
      <c r="K77" s="22">
        <v>13</v>
      </c>
      <c r="L77" s="4" t="str">
        <f>VLOOKUP($K77,'Boys Team Sheets'!$A$14:$E$21,2,FALSE)</f>
        <v>Shane</v>
      </c>
      <c r="M77" s="4" t="str">
        <f>VLOOKUP($K77,'Boys Team Sheets'!$A$14:$E$21,3,FALSE)</f>
        <v>House</v>
      </c>
      <c r="N77" s="4" t="str">
        <f>VLOOKUP($K77,'Boys Team Sheets'!$A$14:$E$21,4,FALSE)</f>
        <v>Cleveland</v>
      </c>
      <c r="O77" s="32">
        <v>21.72</v>
      </c>
      <c r="Q77" s="7"/>
      <c r="R77" s="38">
        <v>8</v>
      </c>
      <c r="S77" s="4">
        <v>1</v>
      </c>
      <c r="T77" s="119">
        <v>60</v>
      </c>
      <c r="U77" s="4" t="s">
        <v>711</v>
      </c>
      <c r="V77" s="4" t="str">
        <f>VLOOKUP($T77,'Boys Team Sheets'!$A$50:$E$57,3,FALSE)</f>
        <v>Knight</v>
      </c>
      <c r="W77" s="4" t="str">
        <f>VLOOKUP($T77,'Boys Team Sheets'!$A$50:$E$57,4,FALSE)</f>
        <v>Northumberland</v>
      </c>
      <c r="X77" s="32">
        <v>14.43</v>
      </c>
      <c r="Y77" s="38">
        <v>8</v>
      </c>
      <c r="Z77" s="4">
        <v>1</v>
      </c>
      <c r="AA77" s="138">
        <v>59</v>
      </c>
      <c r="AB77" s="138" t="str">
        <f>VLOOKUP($AA77,'Boys Team Sheets'!$M$50:$Q$57,2,FALSE)</f>
        <v>Ruaridh</v>
      </c>
      <c r="AC77" s="138" t="str">
        <f>VLOOKUP($AA77,'Boys Team Sheets'!$M$50:$Q$57,3,FALSE)</f>
        <v>Lang</v>
      </c>
      <c r="AD77" s="138" t="str">
        <f>VLOOKUP($AA77,'Boys Team Sheets'!$M$50:$Q$57,4,FALSE)</f>
        <v>Northumberland</v>
      </c>
      <c r="AE77" s="139">
        <v>48.21</v>
      </c>
      <c r="AG77" s="7"/>
      <c r="AH77" s="38">
        <v>8</v>
      </c>
      <c r="AI77" s="4">
        <v>1</v>
      </c>
      <c r="AJ77" s="22"/>
      <c r="AK77" s="4" t="e">
        <f>VLOOKUP($AJ77,'Boys Team Sheets'!$A$85:$E$92,2,FALSE)</f>
        <v>#N/A</v>
      </c>
      <c r="AL77" s="4" t="e">
        <f>VLOOKUP($AJ77,'Boys Team Sheets'!$A$85:$E$92,3,FALSE)</f>
        <v>#N/A</v>
      </c>
      <c r="AM77" s="4" t="e">
        <f>VLOOKUP($AJ77,'Boys Team Sheets'!$A$85:$E$92,4,FALSE)</f>
        <v>#N/A</v>
      </c>
      <c r="AN77" s="32"/>
      <c r="AO77" s="38">
        <v>8</v>
      </c>
      <c r="AP77" s="4">
        <v>1</v>
      </c>
      <c r="AQ77" s="134">
        <v>25</v>
      </c>
      <c r="AR77" s="134" t="str">
        <f>VLOOKUP($AQ77,'Boys Team Sheets'!$M$85:$Q$92,2,FALSE)</f>
        <v>Joseph</v>
      </c>
      <c r="AS77" s="134" t="str">
        <f>VLOOKUP($AQ77,'Boys Team Sheets'!$M$85:$Q$92,3,FALSE)</f>
        <v>Dredge</v>
      </c>
      <c r="AT77" s="134" t="str">
        <f>VLOOKUP($AQ77,'Boys Team Sheets'!$M$85:$Q$92,4,FALSE)</f>
        <v>Durham</v>
      </c>
      <c r="AU77" s="109">
        <v>18.02</v>
      </c>
      <c r="AV77" s="7"/>
    </row>
    <row r="78" spans="1:48" x14ac:dyDescent="0.25">
      <c r="A78" s="7"/>
      <c r="B78" s="38">
        <v>6</v>
      </c>
      <c r="C78" s="4">
        <v>3</v>
      </c>
      <c r="D78" s="22">
        <v>17</v>
      </c>
      <c r="E78" s="4" t="str">
        <f>VLOOKUP($D78,'Boys Team Sheets'!$M$25:$Q$32,2,FALSE)</f>
        <v>Kian</v>
      </c>
      <c r="F78" s="4" t="str">
        <f>VLOOKUP($D78,'Boys Team Sheets'!$M$25:$Q$32,3,FALSE)</f>
        <v>Martin</v>
      </c>
      <c r="G78" s="4" t="str">
        <f>VLOOKUP($D78,'Boys Team Sheets'!$M$25:$Q$32,4,FALSE)</f>
        <v>Cumbria</v>
      </c>
      <c r="H78" s="32">
        <v>36.56</v>
      </c>
      <c r="I78" s="38">
        <v>6</v>
      </c>
      <c r="J78" s="4">
        <v>3</v>
      </c>
      <c r="K78" s="22">
        <v>14</v>
      </c>
      <c r="L78" s="4" t="str">
        <f>VLOOKUP($K78,'Boys Team Sheets'!$A$14:$E$21,2,FALSE)</f>
        <v>Ewan</v>
      </c>
      <c r="M78" s="4" t="str">
        <f>VLOOKUP($K78,'Boys Team Sheets'!$A$14:$E$21,3,FALSE)</f>
        <v>Stokes</v>
      </c>
      <c r="N78" s="4" t="str">
        <f>VLOOKUP($K78,'Boys Team Sheets'!$A$14:$E$21,4,FALSE)</f>
        <v>Cleveland</v>
      </c>
      <c r="O78" s="32">
        <v>19.96</v>
      </c>
      <c r="Q78" s="7"/>
      <c r="R78" s="38">
        <v>7</v>
      </c>
      <c r="S78" s="4">
        <v>2</v>
      </c>
      <c r="T78" s="112">
        <v>17</v>
      </c>
      <c r="U78" s="4" t="s">
        <v>141</v>
      </c>
      <c r="V78" s="4" t="str">
        <f>VLOOKUP($T78,'Boys Team Sheets'!$A$50:$E$57,3,FALSE)</f>
        <v>Lancaster</v>
      </c>
      <c r="W78" s="4" t="str">
        <f>VLOOKUP($T78,'Boys Team Sheets'!$A$50:$E$57,4,FALSE)</f>
        <v>Cumbria</v>
      </c>
      <c r="X78" s="32">
        <v>13.85</v>
      </c>
      <c r="Y78" s="38">
        <v>7</v>
      </c>
      <c r="Z78" s="4">
        <v>2</v>
      </c>
      <c r="AA78" s="22">
        <v>60</v>
      </c>
      <c r="AB78" s="4" t="str">
        <f>VLOOKUP($AA78,'Boys Team Sheets'!$M$50:$Q$57,2,FALSE)</f>
        <v>Michael</v>
      </c>
      <c r="AC78" s="4" t="str">
        <f>VLOOKUP($AA78,'Boys Team Sheets'!$M$50:$Q$57,3,FALSE)</f>
        <v>Furness</v>
      </c>
      <c r="AD78" s="4" t="str">
        <f>VLOOKUP($AA78,'Boys Team Sheets'!$M$50:$Q$57,4,FALSE)</f>
        <v>Northumberland</v>
      </c>
      <c r="AE78" s="32">
        <v>43.31</v>
      </c>
      <c r="AG78" s="7"/>
      <c r="AH78" s="38">
        <v>7</v>
      </c>
      <c r="AI78" s="4">
        <v>2</v>
      </c>
      <c r="AJ78" s="22"/>
      <c r="AK78" s="4" t="e">
        <f>VLOOKUP($AJ78,'Boys Team Sheets'!$A$85:$E$92,2,FALSE)</f>
        <v>#N/A</v>
      </c>
      <c r="AL78" s="4" t="e">
        <f>VLOOKUP($AJ78,'Boys Team Sheets'!$A$85:$E$92,3,FALSE)</f>
        <v>#N/A</v>
      </c>
      <c r="AM78" s="4" t="e">
        <f>VLOOKUP($AJ78,'Boys Team Sheets'!$A$85:$E$92,4,FALSE)</f>
        <v>#N/A</v>
      </c>
      <c r="AN78" s="32"/>
      <c r="AO78" s="38">
        <v>7</v>
      </c>
      <c r="AP78" s="4">
        <v>2</v>
      </c>
      <c r="AQ78" s="134"/>
      <c r="AR78" s="134" t="e">
        <f>VLOOKUP($AQ78,'Boys Team Sheets'!$M$85:$Q$92,2,FALSE)</f>
        <v>#N/A</v>
      </c>
      <c r="AS78" s="134" t="e">
        <f>VLOOKUP($AQ78,'Boys Team Sheets'!$M$85:$Q$92,3,FALSE)</f>
        <v>#N/A</v>
      </c>
      <c r="AT78" s="134" t="e">
        <f>VLOOKUP($AQ78,'Boys Team Sheets'!$M$85:$Q$92,4,FALSE)</f>
        <v>#N/A</v>
      </c>
      <c r="AU78" s="109"/>
      <c r="AV78" s="7"/>
    </row>
    <row r="79" spans="1:48" x14ac:dyDescent="0.25">
      <c r="A79" s="7"/>
      <c r="B79" s="38">
        <v>5</v>
      </c>
      <c r="C79" s="4">
        <v>4</v>
      </c>
      <c r="D79" s="22">
        <v>59</v>
      </c>
      <c r="E79" s="4" t="str">
        <f>VLOOKUP($D79,'Boys Team Sheets'!$M$25:$Q$32,2,FALSE)</f>
        <v xml:space="preserve">Ben </v>
      </c>
      <c r="F79" s="4" t="str">
        <f>VLOOKUP($D79,'Boys Team Sheets'!$M$25:$Q$32,3,FALSE)</f>
        <v>Evans</v>
      </c>
      <c r="G79" s="4" t="str">
        <f>VLOOKUP($D79,'Boys Team Sheets'!$M$25:$Q$32,4,FALSE)</f>
        <v>Northumberland</v>
      </c>
      <c r="H79" s="32">
        <v>34.89</v>
      </c>
      <c r="I79" s="38">
        <v>5</v>
      </c>
      <c r="J79" s="4">
        <v>4</v>
      </c>
      <c r="K79" s="22">
        <v>18</v>
      </c>
      <c r="L79" s="4" t="str">
        <f>VLOOKUP($K79,'Boys Team Sheets'!$A$14:$E$21,2,FALSE)</f>
        <v>Luke</v>
      </c>
      <c r="M79" s="4" t="str">
        <f>VLOOKUP($K79,'Boys Team Sheets'!$A$14:$E$21,3,FALSE)</f>
        <v>Thompson</v>
      </c>
      <c r="N79" s="4" t="str">
        <f>VLOOKUP($K79,'Boys Team Sheets'!$A$14:$E$21,4,FALSE)</f>
        <v>Cumbria</v>
      </c>
      <c r="O79" s="32">
        <v>19.5</v>
      </c>
      <c r="Q79" s="7"/>
      <c r="R79" s="38">
        <v>6</v>
      </c>
      <c r="S79" s="4">
        <v>3</v>
      </c>
      <c r="T79" s="112">
        <v>18</v>
      </c>
      <c r="U79" s="4" t="s">
        <v>141</v>
      </c>
      <c r="V79" s="4" t="str">
        <f>VLOOKUP($T79,'Boys Team Sheets'!$A$50:$E$57,3,FALSE)</f>
        <v>Moore</v>
      </c>
      <c r="W79" s="4" t="str">
        <f>VLOOKUP($T79,'Boys Team Sheets'!$A$50:$E$57,4,FALSE)</f>
        <v>Cumbria</v>
      </c>
      <c r="X79" s="32">
        <v>12.76</v>
      </c>
      <c r="Y79" s="38">
        <v>6</v>
      </c>
      <c r="Z79" s="4">
        <v>3</v>
      </c>
      <c r="AA79" s="22">
        <v>17</v>
      </c>
      <c r="AB79" s="4" t="str">
        <f>VLOOKUP($AA79,'Boys Team Sheets'!$M$50:$Q$57,2,FALSE)</f>
        <v>Joe</v>
      </c>
      <c r="AC79" s="4" t="str">
        <f>VLOOKUP($AA79,'Boys Team Sheets'!$M$50:$Q$57,3,FALSE)</f>
        <v>Lancaster</v>
      </c>
      <c r="AD79" s="4" t="str">
        <f>VLOOKUP($AA79,'Boys Team Sheets'!$M$50:$Q$57,4,FALSE)</f>
        <v>Cumbria</v>
      </c>
      <c r="AE79" s="32">
        <v>39.51</v>
      </c>
      <c r="AG79" s="7"/>
      <c r="AH79" s="38">
        <v>6</v>
      </c>
      <c r="AI79" s="4">
        <v>3</v>
      </c>
      <c r="AJ79" s="22"/>
      <c r="AK79" s="4" t="e">
        <f>VLOOKUP($AJ79,'Boys Team Sheets'!$A$85:$E$92,2,FALSE)</f>
        <v>#N/A</v>
      </c>
      <c r="AL79" s="4" t="e">
        <f>VLOOKUP($AJ79,'Boys Team Sheets'!$A$85:$E$92,3,FALSE)</f>
        <v>#N/A</v>
      </c>
      <c r="AM79" s="4" t="e">
        <f>VLOOKUP($AJ79,'Boys Team Sheets'!$A$85:$E$92,4,FALSE)</f>
        <v>#N/A</v>
      </c>
      <c r="AN79" s="32"/>
      <c r="AO79" s="38">
        <v>6</v>
      </c>
      <c r="AP79" s="4">
        <v>3</v>
      </c>
      <c r="AQ79" s="22"/>
      <c r="AR79" s="4" t="e">
        <f>VLOOKUP($AQ79,'Boys Team Sheets'!$M$85:$Q$92,2,FALSE)</f>
        <v>#N/A</v>
      </c>
      <c r="AS79" s="4" t="e">
        <f>VLOOKUP($AQ79,'Boys Team Sheets'!$M$85:$Q$92,3,FALSE)</f>
        <v>#N/A</v>
      </c>
      <c r="AT79" s="4" t="e">
        <f>VLOOKUP($AQ79,'Boys Team Sheets'!$M$85:$Q$92,4,FALSE)</f>
        <v>#N/A</v>
      </c>
      <c r="AU79" s="32"/>
      <c r="AV79" s="7"/>
    </row>
    <row r="80" spans="1:48" x14ac:dyDescent="0.25">
      <c r="A80" s="7"/>
      <c r="B80" s="38">
        <v>4</v>
      </c>
      <c r="C80" s="4">
        <v>5</v>
      </c>
      <c r="D80" s="22">
        <v>18</v>
      </c>
      <c r="E80" s="4" t="str">
        <f>VLOOKUP($D80,'Boys Team Sheets'!$M$25:$Q$32,2,FALSE)</f>
        <v>Tom</v>
      </c>
      <c r="F80" s="4" t="str">
        <f>VLOOKUP($D80,'Boys Team Sheets'!$M$25:$Q$32,3,FALSE)</f>
        <v>Hill</v>
      </c>
      <c r="G80" s="4" t="str">
        <f>VLOOKUP($D80,'Boys Team Sheets'!$M$25:$Q$32,4,FALSE)</f>
        <v>Cumbria</v>
      </c>
      <c r="H80" s="32">
        <v>32.380000000000003</v>
      </c>
      <c r="I80" s="38">
        <v>4</v>
      </c>
      <c r="J80" s="4">
        <v>5</v>
      </c>
      <c r="K80" s="22">
        <v>26</v>
      </c>
      <c r="L80" s="4" t="str">
        <f>VLOOKUP($K80,'Boys Team Sheets'!$A$14:$E$21,2,FALSE)</f>
        <v>Fraser</v>
      </c>
      <c r="M80" s="4" t="str">
        <f>VLOOKUP($K80,'Boys Team Sheets'!$A$14:$E$21,3,FALSE)</f>
        <v>Young</v>
      </c>
      <c r="N80" s="4" t="str">
        <f>VLOOKUP($K80,'Boys Team Sheets'!$A$14:$E$21,4,FALSE)</f>
        <v>Durham</v>
      </c>
      <c r="O80" s="32">
        <v>13.49</v>
      </c>
      <c r="Q80" s="7"/>
      <c r="R80" s="38">
        <v>5</v>
      </c>
      <c r="S80" s="4">
        <v>4</v>
      </c>
      <c r="T80" s="112">
        <v>59</v>
      </c>
      <c r="U80" s="4" t="s">
        <v>260</v>
      </c>
      <c r="V80" s="4" t="str">
        <f>VLOOKUP($T80,'Boys Team Sheets'!$A$50:$E$57,3,FALSE)</f>
        <v>Lang</v>
      </c>
      <c r="W80" s="4" t="str">
        <f>VLOOKUP($T80,'Boys Team Sheets'!$A$50:$E$57,4,FALSE)</f>
        <v>Northumberland</v>
      </c>
      <c r="X80" s="32">
        <v>12.27</v>
      </c>
      <c r="Y80" s="38">
        <v>5</v>
      </c>
      <c r="Z80" s="4">
        <v>4</v>
      </c>
      <c r="AA80" s="22">
        <v>25</v>
      </c>
      <c r="AB80" s="4" t="s">
        <v>323</v>
      </c>
      <c r="AC80" s="4" t="s">
        <v>572</v>
      </c>
      <c r="AD80" s="4" t="str">
        <f>VLOOKUP($AA80,'Boys Team Sheets'!$M$50:$Q$57,4,FALSE)</f>
        <v>Durham</v>
      </c>
      <c r="AE80" s="32">
        <v>31.49</v>
      </c>
      <c r="AG80" s="7"/>
      <c r="AH80" s="38">
        <v>5</v>
      </c>
      <c r="AI80" s="4">
        <v>4</v>
      </c>
      <c r="AJ80" s="22"/>
      <c r="AK80" s="4" t="e">
        <f>VLOOKUP($AJ80,'Boys Team Sheets'!$A$85:$E$92,2,FALSE)</f>
        <v>#N/A</v>
      </c>
      <c r="AL80" s="4" t="e">
        <f>VLOOKUP($AJ80,'Boys Team Sheets'!$A$85:$E$92,3,FALSE)</f>
        <v>#N/A</v>
      </c>
      <c r="AM80" s="4" t="e">
        <f>VLOOKUP($AJ80,'Boys Team Sheets'!$A$85:$E$92,4,FALSE)</f>
        <v>#N/A</v>
      </c>
      <c r="AN80" s="32"/>
      <c r="AO80" s="38">
        <v>5</v>
      </c>
      <c r="AP80" s="4">
        <v>4</v>
      </c>
      <c r="AQ80" s="22"/>
      <c r="AR80" s="4" t="e">
        <f>VLOOKUP($AQ80,'Boys Team Sheets'!$M$85:$Q$92,2,FALSE)</f>
        <v>#N/A</v>
      </c>
      <c r="AS80" s="4" t="e">
        <f>VLOOKUP($AQ80,'Boys Team Sheets'!$M$85:$Q$92,3,FALSE)</f>
        <v>#N/A</v>
      </c>
      <c r="AT80" s="4" t="e">
        <f>VLOOKUP($AQ80,'Boys Team Sheets'!$M$85:$Q$92,4,FALSE)</f>
        <v>#N/A</v>
      </c>
      <c r="AU80" s="32"/>
      <c r="AV80" s="7"/>
    </row>
    <row r="81" spans="1:48" x14ac:dyDescent="0.25">
      <c r="A81" s="7"/>
      <c r="B81" s="38">
        <v>3</v>
      </c>
      <c r="C81" s="4">
        <v>6</v>
      </c>
      <c r="D81" s="22">
        <v>13</v>
      </c>
      <c r="E81" s="4" t="str">
        <f>VLOOKUP($D81,'Boys Team Sheets'!$M$25:$Q$32,2,FALSE)</f>
        <v>Daniel</v>
      </c>
      <c r="F81" s="4" t="str">
        <f>VLOOKUP($D81,'Boys Team Sheets'!$M$25:$Q$32,3,FALSE)</f>
        <v>Flounders</v>
      </c>
      <c r="G81" s="4" t="str">
        <f>VLOOKUP($D81,'Boys Team Sheets'!$M$25:$Q$32,4,FALSE)</f>
        <v>Cleveland</v>
      </c>
      <c r="H81" s="32">
        <v>30.01</v>
      </c>
      <c r="I81" s="38">
        <v>3</v>
      </c>
      <c r="J81" s="4">
        <v>6</v>
      </c>
      <c r="K81" s="22"/>
      <c r="L81" s="4" t="e">
        <f>VLOOKUP($K81,'Boys Team Sheets'!$A$14:$E$21,2,FALSE)</f>
        <v>#N/A</v>
      </c>
      <c r="M81" s="4" t="e">
        <f>VLOOKUP($K81,'Boys Team Sheets'!$A$14:$E$21,3,FALSE)</f>
        <v>#N/A</v>
      </c>
      <c r="N81" s="4" t="e">
        <f>VLOOKUP($K81,'Boys Team Sheets'!$A$14:$E$21,4,FALSE)</f>
        <v>#N/A</v>
      </c>
      <c r="O81" s="32"/>
      <c r="Q81" s="7"/>
      <c r="R81" s="38">
        <v>4</v>
      </c>
      <c r="S81" s="4">
        <v>5</v>
      </c>
      <c r="T81" s="112">
        <v>25</v>
      </c>
      <c r="U81" s="4" t="s">
        <v>155</v>
      </c>
      <c r="V81" s="4" t="str">
        <f>VLOOKUP($T81,'Boys Team Sheets'!$A$50:$E$57,3,FALSE)</f>
        <v>Brown</v>
      </c>
      <c r="W81" s="4" t="str">
        <f>VLOOKUP($T81,'Boys Team Sheets'!$A$50:$E$57,4,FALSE)</f>
        <v>Durham</v>
      </c>
      <c r="X81" s="32">
        <v>10.42</v>
      </c>
      <c r="Y81" s="38">
        <v>4</v>
      </c>
      <c r="Z81" s="4">
        <v>5</v>
      </c>
      <c r="AA81" s="22">
        <v>26</v>
      </c>
      <c r="AB81" s="4" t="str">
        <f>VLOOKUP($AA81,'Boys Team Sheets'!$M$50:$Q$57,2,FALSE)</f>
        <v xml:space="preserve">Liam </v>
      </c>
      <c r="AC81" s="4" t="str">
        <f>VLOOKUP($AA81,'Boys Team Sheets'!$M$50:$Q$57,3,FALSE)</f>
        <v>Welsh</v>
      </c>
      <c r="AD81" s="4" t="str">
        <f>VLOOKUP($AA81,'Boys Team Sheets'!$M$50:$Q$57,4,FALSE)</f>
        <v>Durham</v>
      </c>
      <c r="AE81" s="32">
        <v>25.8</v>
      </c>
      <c r="AG81" s="7"/>
      <c r="AH81" s="38">
        <v>4</v>
      </c>
      <c r="AI81" s="4">
        <v>5</v>
      </c>
      <c r="AJ81" s="22"/>
      <c r="AK81" s="4" t="e">
        <f>VLOOKUP($AJ81,'Boys Team Sheets'!$A$85:$E$92,2,FALSE)</f>
        <v>#N/A</v>
      </c>
      <c r="AL81" s="4" t="e">
        <f>VLOOKUP($AJ81,'Boys Team Sheets'!$A$85:$E$92,3,FALSE)</f>
        <v>#N/A</v>
      </c>
      <c r="AM81" s="4" t="e">
        <f>VLOOKUP($AJ81,'Boys Team Sheets'!$A$85:$E$92,4,FALSE)</f>
        <v>#N/A</v>
      </c>
      <c r="AN81" s="32"/>
      <c r="AO81" s="38">
        <v>4</v>
      </c>
      <c r="AP81" s="4">
        <v>5</v>
      </c>
      <c r="AQ81" s="22"/>
      <c r="AR81" s="4" t="e">
        <f>VLOOKUP($AQ81,'Boys Team Sheets'!$M$85:$Q$92,2,FALSE)</f>
        <v>#N/A</v>
      </c>
      <c r="AS81" s="4" t="e">
        <f>VLOOKUP($AQ81,'Boys Team Sheets'!$M$85:$Q$92,3,FALSE)</f>
        <v>#N/A</v>
      </c>
      <c r="AT81" s="4" t="e">
        <f>VLOOKUP($AQ81,'Boys Team Sheets'!$M$85:$Q$92,4,FALSE)</f>
        <v>#N/A</v>
      </c>
      <c r="AU81" s="32"/>
      <c r="AV81" s="7"/>
    </row>
    <row r="82" spans="1:48" x14ac:dyDescent="0.25">
      <c r="A82" s="7"/>
      <c r="B82" s="38">
        <v>2</v>
      </c>
      <c r="C82" s="4">
        <v>7</v>
      </c>
      <c r="D82" s="22"/>
      <c r="E82" s="4" t="e">
        <f>VLOOKUP($D82,'Boys Team Sheets'!$M$25:$Q$32,2,FALSE)</f>
        <v>#N/A</v>
      </c>
      <c r="F82" s="4" t="e">
        <f>VLOOKUP($D82,'Boys Team Sheets'!$M$25:$Q$32,3,FALSE)</f>
        <v>#N/A</v>
      </c>
      <c r="G82" s="4" t="e">
        <f>VLOOKUP($D82,'Boys Team Sheets'!$M$25:$Q$32,4,FALSE)</f>
        <v>#N/A</v>
      </c>
      <c r="H82" s="32"/>
      <c r="I82" s="38">
        <v>2</v>
      </c>
      <c r="J82" s="4">
        <v>7</v>
      </c>
      <c r="K82" s="22"/>
      <c r="L82" s="4" t="e">
        <f>VLOOKUP($K82,'Boys Team Sheets'!$A$14:$E$21,2,FALSE)</f>
        <v>#N/A</v>
      </c>
      <c r="M82" s="4" t="e">
        <f>VLOOKUP($K82,'Boys Team Sheets'!$A$14:$E$21,3,FALSE)</f>
        <v>#N/A</v>
      </c>
      <c r="N82" s="4" t="e">
        <f>VLOOKUP($K82,'Boys Team Sheets'!$A$14:$E$21,4,FALSE)</f>
        <v>#N/A</v>
      </c>
      <c r="O82" s="32"/>
      <c r="Q82" s="7"/>
      <c r="R82" s="38">
        <v>3</v>
      </c>
      <c r="S82" s="4">
        <v>6</v>
      </c>
      <c r="T82" s="119">
        <v>13</v>
      </c>
      <c r="U82" s="4" t="s">
        <v>820</v>
      </c>
      <c r="V82" s="4" t="str">
        <f>VLOOKUP($T82,'Boys Team Sheets'!$A$50:$E$57,3,FALSE)</f>
        <v>Seargent</v>
      </c>
      <c r="W82" s="4" t="str">
        <f>VLOOKUP($T82,'Boys Team Sheets'!$A$50:$E$57,4,FALSE)</f>
        <v>Cleveland</v>
      </c>
      <c r="X82" s="32">
        <v>8.82</v>
      </c>
      <c r="Y82" s="38">
        <v>3</v>
      </c>
      <c r="Z82" s="4">
        <v>6</v>
      </c>
      <c r="AA82" s="22"/>
      <c r="AB82" s="4" t="e">
        <f>VLOOKUP($AA82,'Boys Team Sheets'!$M$50:$Q$57,2,FALSE)</f>
        <v>#N/A</v>
      </c>
      <c r="AC82" s="4" t="e">
        <f>VLOOKUP($AA82,'Boys Team Sheets'!$M$50:$Q$57,3,FALSE)</f>
        <v>#N/A</v>
      </c>
      <c r="AD82" s="4" t="e">
        <f>VLOOKUP($AA82,'Boys Team Sheets'!$M$50:$Q$57,4,FALSE)</f>
        <v>#N/A</v>
      </c>
      <c r="AE82" s="32"/>
      <c r="AG82" s="7"/>
      <c r="AH82" s="38">
        <v>3</v>
      </c>
      <c r="AI82" s="4">
        <v>6</v>
      </c>
      <c r="AJ82" s="22"/>
      <c r="AK82" s="4" t="e">
        <f>VLOOKUP($AJ82,'Boys Team Sheets'!$A$85:$E$92,2,FALSE)</f>
        <v>#N/A</v>
      </c>
      <c r="AL82" s="4" t="e">
        <f>VLOOKUP($AJ82,'Boys Team Sheets'!$A$85:$E$92,3,FALSE)</f>
        <v>#N/A</v>
      </c>
      <c r="AM82" s="4" t="e">
        <f>VLOOKUP($AJ82,'Boys Team Sheets'!$A$85:$E$92,4,FALSE)</f>
        <v>#N/A</v>
      </c>
      <c r="AN82" s="32"/>
      <c r="AO82" s="38">
        <v>3</v>
      </c>
      <c r="AP82" s="4">
        <v>6</v>
      </c>
      <c r="AQ82" s="22"/>
      <c r="AR82" s="4" t="e">
        <f>VLOOKUP($AQ82,'Boys Team Sheets'!$M$85:$Q$92,2,FALSE)</f>
        <v>#N/A</v>
      </c>
      <c r="AS82" s="4" t="e">
        <f>VLOOKUP($AQ82,'Boys Team Sheets'!$M$85:$Q$92,3,FALSE)</f>
        <v>#N/A</v>
      </c>
      <c r="AT82" s="4" t="e">
        <f>VLOOKUP($AQ82,'Boys Team Sheets'!$M$85:$Q$92,4,FALSE)</f>
        <v>#N/A</v>
      </c>
      <c r="AU82" s="32"/>
      <c r="AV82" s="7"/>
    </row>
    <row r="83" spans="1:48" x14ac:dyDescent="0.25">
      <c r="A83" s="7"/>
      <c r="B83" s="38">
        <v>1</v>
      </c>
      <c r="C83" s="4">
        <v>8</v>
      </c>
      <c r="D83" s="22"/>
      <c r="E83" s="4" t="e">
        <f>VLOOKUP($D83,'Boys Team Sheets'!$M$25:$Q$32,2,FALSE)</f>
        <v>#N/A</v>
      </c>
      <c r="F83" s="4" t="e">
        <f>VLOOKUP($D83,'Boys Team Sheets'!$M$25:$Q$32,3,FALSE)</f>
        <v>#N/A</v>
      </c>
      <c r="G83" s="4" t="e">
        <f>VLOOKUP($D83,'Boys Team Sheets'!$M$25:$Q$32,4,FALSE)</f>
        <v>#N/A</v>
      </c>
      <c r="H83" s="32"/>
      <c r="I83" s="38">
        <v>1</v>
      </c>
      <c r="J83" s="4">
        <v>8</v>
      </c>
      <c r="K83" s="22"/>
      <c r="L83" s="4" t="e">
        <f>VLOOKUP($K83,'Boys Team Sheets'!$A$14:$E$21,2,FALSE)</f>
        <v>#N/A</v>
      </c>
      <c r="M83" s="4" t="e">
        <f>VLOOKUP($K83,'Boys Team Sheets'!$A$14:$E$21,3,FALSE)</f>
        <v>#N/A</v>
      </c>
      <c r="N83" s="4" t="e">
        <f>VLOOKUP($K83,'Boys Team Sheets'!$A$14:$E$21,4,FALSE)</f>
        <v>#N/A</v>
      </c>
      <c r="O83" s="32"/>
      <c r="Q83" s="7"/>
      <c r="R83" s="38">
        <v>2</v>
      </c>
      <c r="S83" s="4">
        <v>7</v>
      </c>
      <c r="T83" s="93"/>
      <c r="U83" s="4" t="e">
        <f>VLOOKUP($T83,'Boys Team Sheets'!$A$50:$E$57,2,FALSE)</f>
        <v>#N/A</v>
      </c>
      <c r="V83" s="4" t="e">
        <f>VLOOKUP($T83,'Boys Team Sheets'!$A$50:$E$57,3,FALSE)</f>
        <v>#N/A</v>
      </c>
      <c r="W83" s="4" t="e">
        <f>VLOOKUP($T83,'Boys Team Sheets'!$A$50:$E$57,4,FALSE)</f>
        <v>#N/A</v>
      </c>
      <c r="X83" s="32"/>
      <c r="Y83" s="38">
        <v>2</v>
      </c>
      <c r="Z83" s="4">
        <v>7</v>
      </c>
      <c r="AA83" s="22"/>
      <c r="AB83" s="4" t="e">
        <f>VLOOKUP($AA83,'Boys Team Sheets'!$M$50:$Q$57,2,FALSE)</f>
        <v>#N/A</v>
      </c>
      <c r="AC83" s="4" t="e">
        <f>VLOOKUP($AA83,'Boys Team Sheets'!$M$50:$Q$57,3,FALSE)</f>
        <v>#N/A</v>
      </c>
      <c r="AD83" s="4" t="e">
        <f>VLOOKUP($AA83,'Boys Team Sheets'!$M$50:$Q$57,4,FALSE)</f>
        <v>#N/A</v>
      </c>
      <c r="AE83" s="32"/>
      <c r="AG83" s="7"/>
      <c r="AH83" s="38">
        <v>2</v>
      </c>
      <c r="AI83" s="4">
        <v>7</v>
      </c>
      <c r="AJ83" s="22"/>
      <c r="AK83" s="4" t="e">
        <f>VLOOKUP($AJ83,'Boys Team Sheets'!$A$85:$E$92,2,FALSE)</f>
        <v>#N/A</v>
      </c>
      <c r="AL83" s="4" t="e">
        <f>VLOOKUP($AJ83,'Boys Team Sheets'!$A$85:$E$92,3,FALSE)</f>
        <v>#N/A</v>
      </c>
      <c r="AM83" s="4" t="e">
        <f>VLOOKUP($AJ83,'Boys Team Sheets'!$A$85:$E$92,4,FALSE)</f>
        <v>#N/A</v>
      </c>
      <c r="AN83" s="32"/>
      <c r="AO83" s="38">
        <v>2</v>
      </c>
      <c r="AP83" s="4">
        <v>7</v>
      </c>
      <c r="AQ83" s="22"/>
      <c r="AR83" s="4" t="e">
        <f>VLOOKUP($AQ83,'Boys Team Sheets'!$M$85:$Q$92,2,FALSE)</f>
        <v>#N/A</v>
      </c>
      <c r="AS83" s="4" t="e">
        <f>VLOOKUP($AQ83,'Boys Team Sheets'!$M$85:$Q$92,3,FALSE)</f>
        <v>#N/A</v>
      </c>
      <c r="AT83" s="4" t="e">
        <f>VLOOKUP($AQ83,'Boys Team Sheets'!$M$85:$Q$92,4,FALSE)</f>
        <v>#N/A</v>
      </c>
      <c r="AU83" s="32"/>
      <c r="AV83" s="7"/>
    </row>
    <row r="84" spans="1:48" x14ac:dyDescent="0.25">
      <c r="A84" s="7"/>
      <c r="B84" s="38"/>
      <c r="I84" s="38"/>
      <c r="Q84" s="7"/>
      <c r="R84" s="38">
        <v>1</v>
      </c>
      <c r="S84" s="4">
        <v>8</v>
      </c>
      <c r="T84" s="93"/>
      <c r="U84" s="4" t="e">
        <f>VLOOKUP($T84,'Boys Team Sheets'!$A$50:$E$57,2,FALSE)</f>
        <v>#N/A</v>
      </c>
      <c r="V84" s="4" t="e">
        <f>VLOOKUP($T84,'Boys Team Sheets'!$A$50:$E$57,3,FALSE)</f>
        <v>#N/A</v>
      </c>
      <c r="W84" s="4" t="e">
        <f>VLOOKUP($T84,'Boys Team Sheets'!$A$50:$E$57,4,FALSE)</f>
        <v>#N/A</v>
      </c>
      <c r="X84" s="32"/>
      <c r="Y84" s="38">
        <v>1</v>
      </c>
      <c r="Z84" s="4">
        <v>8</v>
      </c>
      <c r="AA84" s="22"/>
      <c r="AB84" s="4" t="e">
        <f>VLOOKUP($AA84,'Boys Team Sheets'!$M$50:$Q$57,2,FALSE)</f>
        <v>#N/A</v>
      </c>
      <c r="AC84" s="4" t="e">
        <f>VLOOKUP($AA84,'Boys Team Sheets'!$M$50:$Q$57,3,FALSE)</f>
        <v>#N/A</v>
      </c>
      <c r="AD84" s="4" t="e">
        <f>VLOOKUP($AA84,'Boys Team Sheets'!$M$50:$Q$57,4,FALSE)</f>
        <v>#N/A</v>
      </c>
      <c r="AE84" s="32"/>
      <c r="AG84" s="7"/>
      <c r="AH84" s="38">
        <v>1</v>
      </c>
      <c r="AI84" s="4">
        <v>8</v>
      </c>
      <c r="AJ84" s="22"/>
      <c r="AK84" s="4" t="e">
        <f>VLOOKUP($AJ84,'Boys Team Sheets'!$A$85:$E$92,2,FALSE)</f>
        <v>#N/A</v>
      </c>
      <c r="AL84" s="4" t="e">
        <f>VLOOKUP($AJ84,'Boys Team Sheets'!$A$85:$E$92,3,FALSE)</f>
        <v>#N/A</v>
      </c>
      <c r="AM84" s="4" t="e">
        <f>VLOOKUP($AJ84,'Boys Team Sheets'!$A$85:$E$92,4,FALSE)</f>
        <v>#N/A</v>
      </c>
      <c r="AN84" s="32"/>
      <c r="AO84" s="38">
        <v>1</v>
      </c>
      <c r="AP84" s="4">
        <v>8</v>
      </c>
      <c r="AQ84" s="22"/>
      <c r="AR84" s="4" t="e">
        <f>VLOOKUP($AQ84,'Boys Team Sheets'!$M$85:$Q$92,2,FALSE)</f>
        <v>#N/A</v>
      </c>
      <c r="AS84" s="4" t="e">
        <f>VLOOKUP($AQ84,'Boys Team Sheets'!$M$85:$Q$92,3,FALSE)</f>
        <v>#N/A</v>
      </c>
      <c r="AT84" s="4" t="e">
        <f>VLOOKUP($AQ84,'Boys Team Sheets'!$M$85:$Q$92,4,FALSE)</f>
        <v>#N/A</v>
      </c>
      <c r="AU84" s="32"/>
      <c r="AV84" s="7"/>
    </row>
    <row r="85" spans="1:48" x14ac:dyDescent="0.25">
      <c r="A85" s="7"/>
      <c r="B85" s="38"/>
      <c r="I85" s="38"/>
      <c r="Q85" s="7"/>
      <c r="R85" s="38"/>
      <c r="S85" s="4"/>
      <c r="T85" s="4"/>
      <c r="U85" s="4"/>
      <c r="V85" s="4"/>
      <c r="W85" s="13" t="s">
        <v>11</v>
      </c>
      <c r="X85" s="8" t="s">
        <v>42</v>
      </c>
      <c r="Y85" s="38"/>
      <c r="Z85" s="4"/>
      <c r="AA85" s="4"/>
      <c r="AB85" s="4"/>
      <c r="AC85" s="4"/>
      <c r="AD85" s="13" t="s">
        <v>16</v>
      </c>
      <c r="AE85" s="8" t="s">
        <v>97</v>
      </c>
      <c r="AG85" s="7"/>
      <c r="AH85" s="38"/>
      <c r="AI85" s="4"/>
      <c r="AJ85" s="4"/>
      <c r="AK85" s="4"/>
      <c r="AL85" s="4"/>
      <c r="AM85" s="13" t="s">
        <v>11</v>
      </c>
      <c r="AN85" s="101" t="s">
        <v>570</v>
      </c>
      <c r="AO85" s="39"/>
      <c r="AP85" s="13"/>
      <c r="AQ85" s="13"/>
      <c r="AR85" s="13"/>
      <c r="AS85" s="13"/>
      <c r="AT85" s="13" t="s">
        <v>16</v>
      </c>
      <c r="AU85" s="101" t="s">
        <v>571</v>
      </c>
      <c r="AV85" s="7"/>
    </row>
    <row r="86" spans="1:48" x14ac:dyDescent="0.25">
      <c r="A86" s="7"/>
      <c r="B86" s="38"/>
      <c r="I86" s="38"/>
      <c r="Q86" s="7"/>
      <c r="R86" s="38"/>
      <c r="S86" s="4"/>
      <c r="T86" s="4" t="s">
        <v>53</v>
      </c>
      <c r="U86" s="4" t="s">
        <v>51</v>
      </c>
      <c r="V86" s="4" t="s">
        <v>52</v>
      </c>
      <c r="W86" s="4" t="s">
        <v>54</v>
      </c>
      <c r="X86" s="6" t="s">
        <v>72</v>
      </c>
      <c r="Y86" s="38"/>
      <c r="Z86" s="4"/>
      <c r="AA86" s="4" t="s">
        <v>53</v>
      </c>
      <c r="AB86" s="4" t="s">
        <v>51</v>
      </c>
      <c r="AC86" s="4" t="s">
        <v>52</v>
      </c>
      <c r="AD86" s="4" t="s">
        <v>54</v>
      </c>
      <c r="AE86" s="6" t="s">
        <v>72</v>
      </c>
      <c r="AG86" s="7"/>
      <c r="AH86" s="38"/>
      <c r="AI86" s="4"/>
      <c r="AJ86" s="4" t="s">
        <v>53</v>
      </c>
      <c r="AK86" s="4" t="s">
        <v>51</v>
      </c>
      <c r="AL86" s="4" t="s">
        <v>52</v>
      </c>
      <c r="AM86" s="4" t="s">
        <v>54</v>
      </c>
      <c r="AN86" s="6" t="s">
        <v>72</v>
      </c>
      <c r="AO86" s="38"/>
      <c r="AP86" s="4"/>
      <c r="AQ86" s="4" t="s">
        <v>53</v>
      </c>
      <c r="AR86" s="4" t="s">
        <v>51</v>
      </c>
      <c r="AS86" s="4" t="s">
        <v>52</v>
      </c>
      <c r="AT86" s="4" t="s">
        <v>54</v>
      </c>
      <c r="AU86" s="6" t="s">
        <v>72</v>
      </c>
      <c r="AV86" s="7"/>
    </row>
    <row r="87" spans="1:48" x14ac:dyDescent="0.25">
      <c r="A87" s="7"/>
      <c r="B87" s="38"/>
      <c r="I87" s="38"/>
      <c r="Q87" s="7"/>
      <c r="R87" s="38">
        <v>8</v>
      </c>
      <c r="S87" s="4">
        <v>1</v>
      </c>
      <c r="T87" s="22">
        <v>17</v>
      </c>
      <c r="U87" s="4" t="str">
        <f>VLOOKUP($T87,'Boys Team Sheets'!$G$50:$K$57,2,FALSE)</f>
        <v>Michele</v>
      </c>
      <c r="V87" s="4" t="str">
        <f>VLOOKUP($T87,'Boys Team Sheets'!$G$50:$K$57,3,FALSE)</f>
        <v>Brighetti</v>
      </c>
      <c r="W87" s="4" t="str">
        <f>VLOOKUP($T87,'Boys Team Sheets'!$G$50:$K$57,4,FALSE)</f>
        <v>Cumbria</v>
      </c>
      <c r="X87" s="32">
        <v>46.86</v>
      </c>
      <c r="Y87" s="38">
        <v>8</v>
      </c>
      <c r="Z87" s="4">
        <v>1</v>
      </c>
      <c r="AA87" s="22">
        <v>17</v>
      </c>
      <c r="AB87" s="4" t="str">
        <f>VLOOKUP($AA87,'Boys Team Sheets'!$A$61:$E$68,2,FALSE)</f>
        <v>Joe</v>
      </c>
      <c r="AC87" s="4" t="str">
        <f>VLOOKUP($AA87,'Boys Team Sheets'!$A$61:$E$68,3,FALSE)</f>
        <v>Moore</v>
      </c>
      <c r="AD87" s="4" t="str">
        <f>VLOOKUP($AA87,'Boys Team Sheets'!$A$61:$E$68,4,FALSE)</f>
        <v>Cumbria</v>
      </c>
      <c r="AE87" s="32">
        <v>42.33</v>
      </c>
      <c r="AG87" s="7"/>
      <c r="AH87" s="38">
        <v>8</v>
      </c>
      <c r="AI87" s="4">
        <v>1</v>
      </c>
      <c r="AJ87" s="22"/>
      <c r="AK87" s="4" t="e">
        <f>VLOOKUP($AJ87,'Boys Team Sheets'!$G$85:$K$92,2,FALSE)</f>
        <v>#N/A</v>
      </c>
      <c r="AL87" s="4" t="e">
        <f>VLOOKUP($AJ87,'Boys Team Sheets'!$G$85:$K$92,3,FALSE)</f>
        <v>#N/A</v>
      </c>
      <c r="AM87" s="4" t="e">
        <f>VLOOKUP($AJ87,'Boys Team Sheets'!$G$85:$K$92,4,FALSE)</f>
        <v>#N/A</v>
      </c>
      <c r="AN87" s="32"/>
      <c r="AO87" s="38">
        <v>8</v>
      </c>
      <c r="AP87" s="4">
        <v>1</v>
      </c>
      <c r="AQ87" s="22">
        <v>25</v>
      </c>
      <c r="AR87" s="4" t="str">
        <f>VLOOKUP($AQ87,'Boys Team Sheets'!$A$96:$E$103,2,FALSE)</f>
        <v>Ryan</v>
      </c>
      <c r="AS87" s="4" t="str">
        <f>VLOOKUP($AQ87,'Boys Team Sheets'!$A$96:$E$103,3,FALSE)</f>
        <v>Stacey</v>
      </c>
      <c r="AT87" s="4" t="str">
        <f>VLOOKUP($AQ87,'Boys Team Sheets'!$A$96:$E$103,4,FALSE)</f>
        <v>Durham</v>
      </c>
      <c r="AU87" s="32">
        <v>26.64</v>
      </c>
      <c r="AV87" s="7"/>
    </row>
    <row r="88" spans="1:48" x14ac:dyDescent="0.25">
      <c r="A88" s="7"/>
      <c r="B88" s="38"/>
      <c r="I88" s="38"/>
      <c r="Q88" s="7"/>
      <c r="R88" s="38">
        <v>7</v>
      </c>
      <c r="S88" s="4">
        <v>2</v>
      </c>
      <c r="T88" s="22">
        <v>13</v>
      </c>
      <c r="U88" s="4" t="str">
        <f>VLOOKUP($T88,'Boys Team Sheets'!$G$50:$K$57,2,FALSE)</f>
        <v>Charlie</v>
      </c>
      <c r="V88" s="4" t="str">
        <f>VLOOKUP($T88,'Boys Team Sheets'!$G$50:$K$57,3,FALSE)</f>
        <v>Jefferson</v>
      </c>
      <c r="W88" s="4" t="str">
        <f>VLOOKUP($T88,'Boys Team Sheets'!$G$50:$K$57,4,FALSE)</f>
        <v>Cleveland</v>
      </c>
      <c r="X88" s="32">
        <v>41.94</v>
      </c>
      <c r="Y88" s="38">
        <v>7</v>
      </c>
      <c r="Z88" s="4">
        <v>2</v>
      </c>
      <c r="AA88" s="22">
        <v>60</v>
      </c>
      <c r="AB88" s="4" t="str">
        <f>VLOOKUP($AA88,'Boys Team Sheets'!$A$61:$E$68,2,FALSE)</f>
        <v>Matthew</v>
      </c>
      <c r="AC88" s="4" t="str">
        <f>VLOOKUP($AA88,'Boys Team Sheets'!$A$61:$E$68,3,FALSE)</f>
        <v>Cant</v>
      </c>
      <c r="AD88" s="4" t="str">
        <f>VLOOKUP($AA88,'Boys Team Sheets'!$A$61:$E$68,4,FALSE)</f>
        <v>Northumberland</v>
      </c>
      <c r="AE88" s="32">
        <v>7.61</v>
      </c>
      <c r="AG88" s="7"/>
      <c r="AH88" s="38">
        <v>7</v>
      </c>
      <c r="AI88" s="4">
        <v>2</v>
      </c>
      <c r="AJ88" s="22"/>
      <c r="AK88" s="4" t="e">
        <f>VLOOKUP($AJ88,'Boys Team Sheets'!$G$85:$K$92,2,FALSE)</f>
        <v>#N/A</v>
      </c>
      <c r="AL88" s="4" t="e">
        <f>VLOOKUP($AJ88,'Boys Team Sheets'!$G$85:$K$92,3,FALSE)</f>
        <v>#N/A</v>
      </c>
      <c r="AM88" s="4" t="e">
        <f>VLOOKUP($AJ88,'Boys Team Sheets'!$G$85:$K$92,4,FALSE)</f>
        <v>#N/A</v>
      </c>
      <c r="AN88" s="32"/>
      <c r="AO88" s="38">
        <v>7</v>
      </c>
      <c r="AP88" s="4">
        <v>2</v>
      </c>
      <c r="AQ88" s="22"/>
      <c r="AR88" s="4" t="e">
        <f>VLOOKUP($AQ88,'Boys Team Sheets'!$A$96:$E$103,2,FALSE)</f>
        <v>#N/A</v>
      </c>
      <c r="AS88" s="4" t="e">
        <f>VLOOKUP($AQ88,'Boys Team Sheets'!$A$96:$E$103,3,FALSE)</f>
        <v>#N/A</v>
      </c>
      <c r="AT88" s="4" t="e">
        <f>VLOOKUP($AQ88,'Boys Team Sheets'!$A$96:$E$103,4,FALSE)</f>
        <v>#N/A</v>
      </c>
      <c r="AU88" s="32"/>
      <c r="AV88" s="7"/>
    </row>
    <row r="89" spans="1:48" x14ac:dyDescent="0.25">
      <c r="A89" s="7"/>
      <c r="B89" s="38"/>
      <c r="I89" s="38"/>
      <c r="Q89" s="7"/>
      <c r="R89" s="38">
        <v>6</v>
      </c>
      <c r="S89" s="4">
        <v>3</v>
      </c>
      <c r="T89" s="22">
        <v>59</v>
      </c>
      <c r="U89" s="4" t="str">
        <f>VLOOKUP($T89,'Boys Team Sheets'!$G$50:$K$57,2,FALSE)</f>
        <v>Patrick</v>
      </c>
      <c r="V89" s="4" t="str">
        <f>VLOOKUP($T89,'Boys Team Sheets'!$G$50:$K$57,3,FALSE)</f>
        <v>Smeal</v>
      </c>
      <c r="W89" s="4" t="str">
        <f>VLOOKUP($T89,'Boys Team Sheets'!$G$50:$K$57,4,FALSE)</f>
        <v>Northumberland</v>
      </c>
      <c r="X89" s="32">
        <v>41.21</v>
      </c>
      <c r="Y89" s="38">
        <v>6</v>
      </c>
      <c r="Z89" s="4">
        <v>3</v>
      </c>
      <c r="AA89" s="22"/>
      <c r="AB89" s="4" t="e">
        <f>VLOOKUP($AA89,'Boys Team Sheets'!$A$61:$E$68,2,FALSE)</f>
        <v>#N/A</v>
      </c>
      <c r="AC89" s="4" t="e">
        <f>VLOOKUP($AA89,'Boys Team Sheets'!$A$61:$E$68,3,FALSE)</f>
        <v>#N/A</v>
      </c>
      <c r="AD89" s="4" t="e">
        <f>VLOOKUP($AA89,'Boys Team Sheets'!$A$61:$E$68,4,FALSE)</f>
        <v>#N/A</v>
      </c>
      <c r="AE89" s="32"/>
      <c r="AG89" s="7"/>
      <c r="AH89" s="38">
        <v>6</v>
      </c>
      <c r="AI89" s="4">
        <v>3</v>
      </c>
      <c r="AJ89" s="22"/>
      <c r="AK89" s="4" t="e">
        <f>VLOOKUP($AJ89,'Boys Team Sheets'!$G$85:$K$92,2,FALSE)</f>
        <v>#N/A</v>
      </c>
      <c r="AL89" s="4" t="e">
        <f>VLOOKUP($AJ89,'Boys Team Sheets'!$G$85:$K$92,3,FALSE)</f>
        <v>#N/A</v>
      </c>
      <c r="AM89" s="4" t="e">
        <f>VLOOKUP($AJ89,'Boys Team Sheets'!$G$85:$K$92,4,FALSE)</f>
        <v>#N/A</v>
      </c>
      <c r="AN89" s="32"/>
      <c r="AO89" s="38">
        <v>6</v>
      </c>
      <c r="AP89" s="4">
        <v>3</v>
      </c>
      <c r="AQ89" s="22"/>
      <c r="AR89" s="4" t="e">
        <f>VLOOKUP($AQ89,'Boys Team Sheets'!$A$96:$E$103,2,FALSE)</f>
        <v>#N/A</v>
      </c>
      <c r="AS89" s="4" t="e">
        <f>VLOOKUP($AQ89,'Boys Team Sheets'!$A$96:$E$103,3,FALSE)</f>
        <v>#N/A</v>
      </c>
      <c r="AT89" s="4" t="e">
        <f>VLOOKUP($AQ89,'Boys Team Sheets'!$A$96:$E$103,4,FALSE)</f>
        <v>#N/A</v>
      </c>
      <c r="AU89" s="32"/>
      <c r="AV89" s="7"/>
    </row>
    <row r="90" spans="1:48" x14ac:dyDescent="0.25">
      <c r="A90" s="7"/>
      <c r="B90" s="38"/>
      <c r="I90" s="38"/>
      <c r="Q90" s="7"/>
      <c r="R90" s="38">
        <v>5</v>
      </c>
      <c r="S90" s="4">
        <v>4</v>
      </c>
      <c r="T90" s="22">
        <v>60</v>
      </c>
      <c r="U90" s="4" t="str">
        <f>VLOOKUP($T90,'Boys Team Sheets'!$G$50:$K$57,2,FALSE)</f>
        <v>Matthew</v>
      </c>
      <c r="V90" s="4" t="str">
        <f>VLOOKUP($T90,'Boys Team Sheets'!$G$50:$K$57,3,FALSE)</f>
        <v>Fairhurst</v>
      </c>
      <c r="W90" s="4" t="str">
        <f>VLOOKUP($T90,'Boys Team Sheets'!$G$50:$K$57,4,FALSE)</f>
        <v>Northumberland</v>
      </c>
      <c r="X90" s="32">
        <v>39.85</v>
      </c>
      <c r="Y90" s="38">
        <v>5</v>
      </c>
      <c r="Z90" s="4">
        <v>4</v>
      </c>
      <c r="AA90" s="22"/>
      <c r="AB90" s="4" t="e">
        <f>VLOOKUP($AA90,'Boys Team Sheets'!$A$61:$E$68,2,FALSE)</f>
        <v>#N/A</v>
      </c>
      <c r="AC90" s="4" t="e">
        <f>VLOOKUP($AA90,'Boys Team Sheets'!$A$61:$E$68,3,FALSE)</f>
        <v>#N/A</v>
      </c>
      <c r="AD90" s="4" t="e">
        <f>VLOOKUP($AA90,'Boys Team Sheets'!$A$61:$E$68,4,FALSE)</f>
        <v>#N/A</v>
      </c>
      <c r="AE90" s="32"/>
      <c r="AG90" s="7"/>
      <c r="AH90" s="38">
        <v>5</v>
      </c>
      <c r="AI90" s="4">
        <v>4</v>
      </c>
      <c r="AJ90" s="22"/>
      <c r="AK90" s="4" t="e">
        <f>VLOOKUP($AJ90,'Boys Team Sheets'!$G$85:$K$92,2,FALSE)</f>
        <v>#N/A</v>
      </c>
      <c r="AL90" s="4" t="e">
        <f>VLOOKUP($AJ90,'Boys Team Sheets'!$G$85:$K$92,3,FALSE)</f>
        <v>#N/A</v>
      </c>
      <c r="AM90" s="4" t="e">
        <f>VLOOKUP($AJ90,'Boys Team Sheets'!$G$85:$K$92,4,FALSE)</f>
        <v>#N/A</v>
      </c>
      <c r="AN90" s="32"/>
      <c r="AO90" s="38">
        <v>5</v>
      </c>
      <c r="AP90" s="4">
        <v>4</v>
      </c>
      <c r="AQ90" s="22"/>
      <c r="AR90" s="4" t="e">
        <f>VLOOKUP($AQ90,'Boys Team Sheets'!$A$96:$E$103,2,FALSE)</f>
        <v>#N/A</v>
      </c>
      <c r="AS90" s="4" t="e">
        <f>VLOOKUP($AQ90,'Boys Team Sheets'!$A$96:$E$103,3,FALSE)</f>
        <v>#N/A</v>
      </c>
      <c r="AT90" s="4" t="e">
        <f>VLOOKUP($AQ90,'Boys Team Sheets'!$A$96:$E$103,4,FALSE)</f>
        <v>#N/A</v>
      </c>
      <c r="AU90" s="32"/>
      <c r="AV90" s="7"/>
    </row>
    <row r="91" spans="1:48" s="10" customFormat="1" x14ac:dyDescent="0.25">
      <c r="A91" s="7"/>
      <c r="B91" s="38"/>
      <c r="C91"/>
      <c r="D91"/>
      <c r="E91"/>
      <c r="F91"/>
      <c r="G91"/>
      <c r="H91"/>
      <c r="I91" s="38"/>
      <c r="J91"/>
      <c r="K91"/>
      <c r="L91"/>
      <c r="M91"/>
      <c r="N91"/>
      <c r="O91"/>
      <c r="Q91" s="7"/>
      <c r="R91" s="38">
        <v>4</v>
      </c>
      <c r="S91" s="4">
        <v>5</v>
      </c>
      <c r="T91" s="22">
        <v>25</v>
      </c>
      <c r="U91" s="4" t="str">
        <f>VLOOKUP($T91,'Boys Team Sheets'!$G$50:$K$57,2,FALSE)</f>
        <v xml:space="preserve">Ryan </v>
      </c>
      <c r="V91" s="4" t="str">
        <f>VLOOKUP($T91,'Boys Team Sheets'!$G$50:$K$57,3,FALSE)</f>
        <v>Emerson</v>
      </c>
      <c r="W91" s="4" t="str">
        <f>VLOOKUP($T91,'Boys Team Sheets'!$G$50:$K$57,4,FALSE)</f>
        <v>Durham</v>
      </c>
      <c r="X91" s="32">
        <v>39.29</v>
      </c>
      <c r="Y91" s="38">
        <v>4</v>
      </c>
      <c r="Z91" s="4">
        <v>5</v>
      </c>
      <c r="AA91" s="22"/>
      <c r="AB91" s="4" t="e">
        <f>VLOOKUP($AA91,'Boys Team Sheets'!$A$61:$E$68,2,FALSE)</f>
        <v>#N/A</v>
      </c>
      <c r="AC91" s="4" t="e">
        <f>VLOOKUP($AA91,'Boys Team Sheets'!$A$61:$E$68,3,FALSE)</f>
        <v>#N/A</v>
      </c>
      <c r="AD91" s="4" t="e">
        <f>VLOOKUP($AA91,'Boys Team Sheets'!$A$61:$E$68,4,FALSE)</f>
        <v>#N/A</v>
      </c>
      <c r="AE91" s="32"/>
      <c r="AG91" s="7"/>
      <c r="AH91" s="38">
        <v>4</v>
      </c>
      <c r="AI91" s="4">
        <v>5</v>
      </c>
      <c r="AJ91" s="22"/>
      <c r="AK91" s="4" t="e">
        <f>VLOOKUP($AJ91,'Boys Team Sheets'!$G$85:$K$92,2,FALSE)</f>
        <v>#N/A</v>
      </c>
      <c r="AL91" s="4" t="e">
        <f>VLOOKUP($AJ91,'Boys Team Sheets'!$G$85:$K$92,3,FALSE)</f>
        <v>#N/A</v>
      </c>
      <c r="AM91" s="4" t="e">
        <f>VLOOKUP($AJ91,'Boys Team Sheets'!$G$85:$K$92,4,FALSE)</f>
        <v>#N/A</v>
      </c>
      <c r="AN91" s="32"/>
      <c r="AO91" s="38">
        <v>4</v>
      </c>
      <c r="AP91" s="4">
        <v>5</v>
      </c>
      <c r="AQ91" s="22"/>
      <c r="AR91" s="4" t="e">
        <f>VLOOKUP($AQ91,'Boys Team Sheets'!$A$96:$E$103,2,FALSE)</f>
        <v>#N/A</v>
      </c>
      <c r="AS91" s="4" t="e">
        <f>VLOOKUP($AQ91,'Boys Team Sheets'!$A$96:$E$103,3,FALSE)</f>
        <v>#N/A</v>
      </c>
      <c r="AT91" s="4" t="e">
        <f>VLOOKUP($AQ91,'Boys Team Sheets'!$A$96:$E$103,4,FALSE)</f>
        <v>#N/A</v>
      </c>
      <c r="AU91" s="32"/>
      <c r="AV91" s="7"/>
    </row>
    <row r="92" spans="1:48" s="10" customFormat="1" x14ac:dyDescent="0.25">
      <c r="A92" s="7"/>
      <c r="B92" s="38"/>
      <c r="C92"/>
      <c r="D92"/>
      <c r="E92"/>
      <c r="F92"/>
      <c r="G92"/>
      <c r="H92"/>
      <c r="I92" s="38"/>
      <c r="J92"/>
      <c r="K92"/>
      <c r="L92"/>
      <c r="M92"/>
      <c r="N92"/>
      <c r="O92"/>
      <c r="Q92" s="7"/>
      <c r="R92" s="38">
        <v>3</v>
      </c>
      <c r="S92" s="4">
        <v>6</v>
      </c>
      <c r="T92" s="22">
        <v>18</v>
      </c>
      <c r="U92" s="4" t="str">
        <f>VLOOKUP($T92,'Boys Team Sheets'!$G$50:$K$57,2,FALSE)</f>
        <v>Charlie</v>
      </c>
      <c r="V92" s="4" t="str">
        <f>VLOOKUP($T92,'Boys Team Sheets'!$G$50:$K$57,3,FALSE)</f>
        <v>Norton</v>
      </c>
      <c r="W92" s="4" t="str">
        <f>VLOOKUP($T92,'Boys Team Sheets'!$G$50:$K$57,4,FALSE)</f>
        <v>Cumbria</v>
      </c>
      <c r="X92" s="32">
        <v>37.549999999999997</v>
      </c>
      <c r="Y92" s="38">
        <v>3</v>
      </c>
      <c r="Z92" s="4">
        <v>6</v>
      </c>
      <c r="AA92" s="22"/>
      <c r="AB92" s="4" t="e">
        <f>VLOOKUP($AA92,'Boys Team Sheets'!$A$61:$E$68,2,FALSE)</f>
        <v>#N/A</v>
      </c>
      <c r="AC92" s="4" t="e">
        <f>VLOOKUP($AA92,'Boys Team Sheets'!$A$61:$E$68,3,FALSE)</f>
        <v>#N/A</v>
      </c>
      <c r="AD92" s="4" t="e">
        <f>VLOOKUP($AA92,'Boys Team Sheets'!$A$61:$E$68,4,FALSE)</f>
        <v>#N/A</v>
      </c>
      <c r="AE92" s="32"/>
      <c r="AG92" s="7"/>
      <c r="AH92" s="38">
        <v>3</v>
      </c>
      <c r="AI92" s="4">
        <v>6</v>
      </c>
      <c r="AJ92" s="22"/>
      <c r="AK92" s="4" t="e">
        <f>VLOOKUP($AJ92,'Boys Team Sheets'!$G$85:$K$92,2,FALSE)</f>
        <v>#N/A</v>
      </c>
      <c r="AL92" s="4" t="e">
        <f>VLOOKUP($AJ92,'Boys Team Sheets'!$G$85:$K$92,3,FALSE)</f>
        <v>#N/A</v>
      </c>
      <c r="AM92" s="4" t="e">
        <f>VLOOKUP($AJ92,'Boys Team Sheets'!$G$85:$K$92,4,FALSE)</f>
        <v>#N/A</v>
      </c>
      <c r="AN92" s="32"/>
      <c r="AO92" s="38">
        <v>3</v>
      </c>
      <c r="AP92" s="4">
        <v>6</v>
      </c>
      <c r="AQ92" s="22"/>
      <c r="AR92" s="4" t="e">
        <f>VLOOKUP($AQ92,'Boys Team Sheets'!$A$96:$E$103,2,FALSE)</f>
        <v>#N/A</v>
      </c>
      <c r="AS92" s="4" t="e">
        <f>VLOOKUP($AQ92,'Boys Team Sheets'!$A$96:$E$103,3,FALSE)</f>
        <v>#N/A</v>
      </c>
      <c r="AT92" s="4" t="e">
        <f>VLOOKUP($AQ92,'Boys Team Sheets'!$A$96:$E$103,4,FALSE)</f>
        <v>#N/A</v>
      </c>
      <c r="AU92" s="32"/>
      <c r="AV92" s="7"/>
    </row>
    <row r="93" spans="1:48" s="10" customFormat="1" x14ac:dyDescent="0.25">
      <c r="A93" s="7"/>
      <c r="B93" s="38"/>
      <c r="C93"/>
      <c r="D93"/>
      <c r="E93"/>
      <c r="F93"/>
      <c r="G93"/>
      <c r="H93"/>
      <c r="I93" s="38"/>
      <c r="J93"/>
      <c r="K93"/>
      <c r="L93"/>
      <c r="M93"/>
      <c r="N93"/>
      <c r="O93"/>
      <c r="Q93" s="7"/>
      <c r="R93" s="38">
        <v>2</v>
      </c>
      <c r="S93" s="4">
        <v>7</v>
      </c>
      <c r="T93" s="22">
        <v>26</v>
      </c>
      <c r="U93" s="4" t="str">
        <f>VLOOKUP($T93,'Boys Team Sheets'!$G$50:$K$57,2,FALSE)</f>
        <v>Be</v>
      </c>
      <c r="V93" s="4" t="str">
        <f>VLOOKUP($T93,'Boys Team Sheets'!$G$50:$K$57,3,FALSE)</f>
        <v>Webster</v>
      </c>
      <c r="W93" s="4" t="str">
        <f>VLOOKUP($T93,'Boys Team Sheets'!$G$50:$K$57,4,FALSE)</f>
        <v>Durham</v>
      </c>
      <c r="X93" s="32">
        <v>32.28</v>
      </c>
      <c r="Y93" s="38">
        <v>2</v>
      </c>
      <c r="Z93" s="4">
        <v>7</v>
      </c>
      <c r="AA93" s="22"/>
      <c r="AB93" s="4" t="e">
        <f>VLOOKUP($AA93,'Boys Team Sheets'!$A$61:$E$68,2,FALSE)</f>
        <v>#N/A</v>
      </c>
      <c r="AC93" s="4" t="e">
        <f>VLOOKUP($AA93,'Boys Team Sheets'!$A$61:$E$68,3,FALSE)</f>
        <v>#N/A</v>
      </c>
      <c r="AD93" s="4" t="e">
        <f>VLOOKUP($AA93,'Boys Team Sheets'!$A$61:$E$68,4,FALSE)</f>
        <v>#N/A</v>
      </c>
      <c r="AE93" s="32"/>
      <c r="AG93" s="7"/>
      <c r="AH93" s="38">
        <v>2</v>
      </c>
      <c r="AI93" s="4">
        <v>7</v>
      </c>
      <c r="AJ93" s="22"/>
      <c r="AK93" s="4" t="e">
        <f>VLOOKUP($AJ93,'Boys Team Sheets'!$G$85:$K$92,2,FALSE)</f>
        <v>#N/A</v>
      </c>
      <c r="AL93" s="4" t="e">
        <f>VLOOKUP($AJ93,'Boys Team Sheets'!$G$85:$K$92,3,FALSE)</f>
        <v>#N/A</v>
      </c>
      <c r="AM93" s="4" t="e">
        <f>VLOOKUP($AJ93,'Boys Team Sheets'!$G$85:$K$92,4,FALSE)</f>
        <v>#N/A</v>
      </c>
      <c r="AN93" s="32"/>
      <c r="AO93" s="38">
        <v>2</v>
      </c>
      <c r="AP93" s="4">
        <v>7</v>
      </c>
      <c r="AQ93" s="22"/>
      <c r="AR93" s="4" t="e">
        <f>VLOOKUP($AQ93,'Boys Team Sheets'!$A$96:$E$103,2,FALSE)</f>
        <v>#N/A</v>
      </c>
      <c r="AS93" s="4" t="e">
        <f>VLOOKUP($AQ93,'Boys Team Sheets'!$A$96:$E$103,3,FALSE)</f>
        <v>#N/A</v>
      </c>
      <c r="AT93" s="4" t="e">
        <f>VLOOKUP($AQ93,'Boys Team Sheets'!$A$96:$E$103,4,FALSE)</f>
        <v>#N/A</v>
      </c>
      <c r="AU93" s="32"/>
      <c r="AV93" s="7"/>
    </row>
    <row r="94" spans="1:48" s="10" customFormat="1" x14ac:dyDescent="0.25">
      <c r="A94" s="7"/>
      <c r="B94" s="38"/>
      <c r="C94"/>
      <c r="D94"/>
      <c r="E94"/>
      <c r="F94"/>
      <c r="G94"/>
      <c r="H94"/>
      <c r="I94" s="38"/>
      <c r="J94"/>
      <c r="K94"/>
      <c r="L94"/>
      <c r="M94"/>
      <c r="N94"/>
      <c r="O94"/>
      <c r="Q94" s="7"/>
      <c r="R94" s="38">
        <v>1</v>
      </c>
      <c r="S94" s="4">
        <v>8</v>
      </c>
      <c r="T94" s="22"/>
      <c r="U94" s="4" t="e">
        <f>VLOOKUP($T94,'Boys Team Sheets'!$G$50:$K$57,2,FALSE)</f>
        <v>#N/A</v>
      </c>
      <c r="V94" s="4" t="e">
        <f>VLOOKUP($T94,'Boys Team Sheets'!$G$50:$K$57,3,FALSE)</f>
        <v>#N/A</v>
      </c>
      <c r="W94" s="4" t="e">
        <f>VLOOKUP($T94,'Boys Team Sheets'!$G$50:$K$57,4,FALSE)</f>
        <v>#N/A</v>
      </c>
      <c r="X94" s="32"/>
      <c r="Y94" s="38">
        <v>1</v>
      </c>
      <c r="Z94" s="4">
        <v>8</v>
      </c>
      <c r="AA94" s="22"/>
      <c r="AB94" s="4" t="e">
        <f>VLOOKUP($AA94,'Boys Team Sheets'!$A$61:$E$68,2,FALSE)</f>
        <v>#N/A</v>
      </c>
      <c r="AC94" s="4" t="e">
        <f>VLOOKUP($AA94,'Boys Team Sheets'!$A$61:$E$68,3,FALSE)</f>
        <v>#N/A</v>
      </c>
      <c r="AD94" s="4" t="e">
        <f>VLOOKUP($AA94,'Boys Team Sheets'!$A$61:$E$68,4,FALSE)</f>
        <v>#N/A</v>
      </c>
      <c r="AE94" s="32"/>
      <c r="AG94" s="7"/>
      <c r="AH94" s="38">
        <v>1</v>
      </c>
      <c r="AI94" s="4">
        <v>8</v>
      </c>
      <c r="AJ94" s="22"/>
      <c r="AK94" s="4" t="e">
        <f>VLOOKUP($AJ94,'Boys Team Sheets'!$G$85:$K$92,2,FALSE)</f>
        <v>#N/A</v>
      </c>
      <c r="AL94" s="4" t="e">
        <f>VLOOKUP($AJ94,'Boys Team Sheets'!$G$85:$K$92,3,FALSE)</f>
        <v>#N/A</v>
      </c>
      <c r="AM94" s="4" t="e">
        <f>VLOOKUP($AJ94,'Boys Team Sheets'!$G$85:$K$92,4,FALSE)</f>
        <v>#N/A</v>
      </c>
      <c r="AN94" s="32"/>
      <c r="AO94" s="38">
        <v>1</v>
      </c>
      <c r="AP94" s="4">
        <v>8</v>
      </c>
      <c r="AQ94" s="22"/>
      <c r="AR94" s="4" t="e">
        <f>VLOOKUP($AQ94,'Boys Team Sheets'!$A$96:$E$103,2,FALSE)</f>
        <v>#N/A</v>
      </c>
      <c r="AS94" s="4" t="e">
        <f>VLOOKUP($AQ94,'Boys Team Sheets'!$A$96:$E$103,3,FALSE)</f>
        <v>#N/A</v>
      </c>
      <c r="AT94" s="4" t="e">
        <f>VLOOKUP($AQ94,'Boys Team Sheets'!$A$96:$E$103,4,FALSE)</f>
        <v>#N/A</v>
      </c>
      <c r="AU94" s="32"/>
      <c r="AV94" s="7"/>
    </row>
    <row r="95" spans="1:48" s="10" customFormat="1" x14ac:dyDescent="0.25">
      <c r="A95" s="7"/>
      <c r="B95" s="38"/>
      <c r="C95"/>
      <c r="D95"/>
      <c r="E95"/>
      <c r="F95"/>
      <c r="G95"/>
      <c r="H95"/>
      <c r="I95" s="38"/>
      <c r="J95"/>
      <c r="K95"/>
      <c r="L95"/>
      <c r="M95"/>
      <c r="N95"/>
      <c r="O95"/>
      <c r="Q95" s="7"/>
      <c r="R95" s="38"/>
      <c r="S95"/>
      <c r="T95"/>
      <c r="U95"/>
      <c r="V95"/>
      <c r="W95"/>
      <c r="X95"/>
      <c r="Y95" s="38"/>
      <c r="Z95"/>
      <c r="AA95"/>
      <c r="AB95"/>
      <c r="AC95"/>
      <c r="AD95"/>
      <c r="AE95"/>
      <c r="AG95" s="7"/>
      <c r="AH95" s="38"/>
      <c r="AI95"/>
      <c r="AJ95"/>
      <c r="AK95"/>
      <c r="AL95"/>
      <c r="AM95"/>
      <c r="AN95"/>
      <c r="AO95" s="38"/>
      <c r="AP95"/>
      <c r="AQ95"/>
      <c r="AR95"/>
      <c r="AS95"/>
      <c r="AT95"/>
      <c r="AU95"/>
      <c r="AV95" s="7"/>
    </row>
    <row r="96" spans="1:48" s="10" customFormat="1" x14ac:dyDescent="0.25">
      <c r="A96" s="7"/>
      <c r="B96" s="38"/>
      <c r="C96" s="7"/>
      <c r="D96" s="7"/>
      <c r="E96" s="7"/>
      <c r="F96" s="7"/>
      <c r="G96" s="7"/>
      <c r="H96" s="7"/>
      <c r="I96" s="38"/>
      <c r="J96" s="7"/>
      <c r="K96" s="7"/>
      <c r="L96" s="7"/>
      <c r="M96" s="7"/>
      <c r="N96" s="7"/>
      <c r="O96" s="7"/>
      <c r="P96" s="7"/>
      <c r="Q96" s="7"/>
      <c r="R96" s="38"/>
      <c r="S96" s="7"/>
      <c r="T96" s="7"/>
      <c r="U96" s="7"/>
      <c r="V96" s="7"/>
      <c r="W96" s="7"/>
      <c r="X96" s="7"/>
      <c r="Y96" s="38"/>
      <c r="Z96" s="7"/>
      <c r="AA96" s="7"/>
      <c r="AB96" s="7"/>
      <c r="AC96" s="7"/>
      <c r="AD96" s="7"/>
      <c r="AE96" s="7"/>
      <c r="AF96" s="7"/>
      <c r="AG96" s="7"/>
      <c r="AH96" s="38"/>
      <c r="AI96" s="7"/>
      <c r="AJ96" s="7"/>
      <c r="AK96" s="7"/>
      <c r="AL96" s="7"/>
      <c r="AM96" s="7"/>
      <c r="AN96" s="7"/>
      <c r="AO96" s="38"/>
      <c r="AP96" s="7"/>
      <c r="AQ96" s="7"/>
      <c r="AR96" s="7"/>
      <c r="AS96" s="7"/>
      <c r="AT96" s="7"/>
      <c r="AU96" s="7"/>
      <c r="AV96" s="7"/>
    </row>
    <row r="97" spans="2:43" s="10" customFormat="1" ht="15.75" thickBot="1" x14ac:dyDescent="0.3">
      <c r="B97" s="40"/>
      <c r="I97" s="40"/>
      <c r="R97" s="40"/>
      <c r="Y97" s="40"/>
      <c r="AH97" s="40"/>
      <c r="AO97" s="40"/>
      <c r="AQ97" s="10">
        <v>17</v>
      </c>
    </row>
    <row r="98" spans="2:43" s="10" customFormat="1" x14ac:dyDescent="0.25">
      <c r="B98" s="40"/>
      <c r="E98" s="149" t="s">
        <v>85</v>
      </c>
      <c r="F98" s="150"/>
      <c r="G98" s="150"/>
      <c r="H98" s="151"/>
      <c r="I98" s="40"/>
      <c r="R98" s="40"/>
      <c r="U98" s="149" t="s">
        <v>87</v>
      </c>
      <c r="V98" s="150"/>
      <c r="W98" s="150"/>
      <c r="X98" s="151"/>
      <c r="Y98" s="40"/>
      <c r="AH98" s="40"/>
      <c r="AK98" s="149" t="s">
        <v>88</v>
      </c>
      <c r="AL98" s="150"/>
      <c r="AM98" s="150"/>
      <c r="AN98" s="151"/>
      <c r="AO98" s="40"/>
    </row>
    <row r="99" spans="2:43" s="10" customFormat="1" x14ac:dyDescent="0.25">
      <c r="B99" s="40"/>
      <c r="E99" s="27"/>
      <c r="F99" s="20" t="s">
        <v>50</v>
      </c>
      <c r="G99" s="20" t="s">
        <v>49</v>
      </c>
      <c r="H99" s="28" t="s">
        <v>86</v>
      </c>
      <c r="I99" s="40"/>
      <c r="R99" s="40"/>
      <c r="U99" s="27"/>
      <c r="V99" s="20" t="s">
        <v>50</v>
      </c>
      <c r="W99" s="20" t="s">
        <v>49</v>
      </c>
      <c r="X99" s="28" t="s">
        <v>86</v>
      </c>
      <c r="Y99" s="40"/>
      <c r="AH99" s="40"/>
      <c r="AK99" s="27"/>
      <c r="AL99" s="20" t="s">
        <v>50</v>
      </c>
      <c r="AM99" s="20" t="s">
        <v>49</v>
      </c>
      <c r="AN99" s="28" t="s">
        <v>86</v>
      </c>
      <c r="AO99" s="40"/>
    </row>
    <row r="100" spans="2:43" s="10" customFormat="1" x14ac:dyDescent="0.25">
      <c r="B100" s="40"/>
      <c r="E100" s="27" t="s">
        <v>64</v>
      </c>
      <c r="F100" s="20">
        <f>SUMIF($G$5:$G$38,"Cleveland",$B$5:$B$38)+SUMIF($N$5:$N$32,"Cleveland",$I$5:$I$32)</f>
        <v>43</v>
      </c>
      <c r="G100" s="20">
        <f>SUMIF($G$44:$G$83,"Cleveland",$B$44:$B$83)+SUMIF($N$44:$N$83,"Cleveland",$I$44:$I$83)</f>
        <v>39</v>
      </c>
      <c r="H100" s="28">
        <f>F100+G100</f>
        <v>82</v>
      </c>
      <c r="I100" s="40"/>
      <c r="R100" s="40"/>
      <c r="U100" s="27" t="s">
        <v>64</v>
      </c>
      <c r="V100" s="103">
        <f>SUMIF($W$5:$W$52,"Cleveland",$R$5:$R$52)+SUMIF($AD$5:$AD$48,"Cleveland",$Y$5:$Y$48)</f>
        <v>83</v>
      </c>
      <c r="W100" s="103">
        <f>SUMIF($W$57:$W$94,"Cleveland",$R$57:$R$94)+SUMIF($AD$57:$AD$94,"Cleveland",$Y$57:$Y$94)</f>
        <v>32</v>
      </c>
      <c r="X100" s="104">
        <f>V100+W100</f>
        <v>115</v>
      </c>
      <c r="Y100" s="40"/>
      <c r="AH100" s="40"/>
      <c r="AK100" s="27" t="s">
        <v>64</v>
      </c>
      <c r="AL100" s="20">
        <f>SUMIF($AM$5:$AM$52,"Cleveland",$AH$5:$AH$52)+SUMIF($AT$5:$AT$48,"Cleveland",$AO$5:$AO$48)</f>
        <v>16</v>
      </c>
      <c r="AM100" s="20">
        <f>SUMIF($AM$57:$AM$94,"Cleveland",$AH$57:$AH$94)+SUMIF($AT$57:$AT$94,"Cleveland",$AO$57:$AO$94)</f>
        <v>0</v>
      </c>
      <c r="AN100" s="28">
        <f>AL100+AM100</f>
        <v>16</v>
      </c>
      <c r="AO100" s="40"/>
    </row>
    <row r="101" spans="2:43" s="10" customFormat="1" x14ac:dyDescent="0.25">
      <c r="B101" s="40"/>
      <c r="E101" s="27" t="s">
        <v>65</v>
      </c>
      <c r="F101" s="20">
        <f>SUMIF($G$5:$G$38,"Cumbria",$B$5:$B$38)+SUMIF($N$5:$N$32,"Cumbria",$I$5:$I$32)</f>
        <v>52</v>
      </c>
      <c r="G101" s="20">
        <f>SUMIF($G$44:$G$83,"Cumbria",$B$44:$B$83)+SUMIF($N$44:$N$83,"Cumbria",$I$44:$I$83)</f>
        <v>69</v>
      </c>
      <c r="H101" s="28">
        <f t="shared" ref="H101:H103" si="0">F101+G101</f>
        <v>121</v>
      </c>
      <c r="I101" s="40"/>
      <c r="R101" s="40"/>
      <c r="U101" s="27" t="s">
        <v>65</v>
      </c>
      <c r="V101" s="103">
        <f>SUMIF($W$5:$W$52,"Cumbria",$R$5:$R$52)+SUMIF($AD$5:$AD$48,"Cumbria",$Y$5:$Y$48)</f>
        <v>53</v>
      </c>
      <c r="W101" s="103">
        <f>SUMIF($W$57:$W$94,"Cumbria",$R$57:$R$94)+SUMIF($AD$57:$AD$94,"Cumbria",$Y$57:$Y$94)</f>
        <v>73</v>
      </c>
      <c r="X101" s="104">
        <f t="shared" ref="X101:X103" si="1">V101+W101</f>
        <v>126</v>
      </c>
      <c r="Y101" s="40"/>
      <c r="AH101" s="40"/>
      <c r="AK101" s="27" t="s">
        <v>65</v>
      </c>
      <c r="AL101" s="20">
        <f>SUMIF($AM$5:$AM$52,"Cumbria",$AH$5:$AH$52)+SUMIF($AT$5:$AT$48,"Cumbria",$AO$5:$AO$48)</f>
        <v>25</v>
      </c>
      <c r="AM101" s="20">
        <f>SUMIF($AM$57:$AM$94,"Cumbria",$AH$57:$AH$94)+SUMIF($AT$57:$AT$94,"Cumbria",$AO$57:$AO$94)</f>
        <v>0</v>
      </c>
      <c r="AN101" s="28">
        <f t="shared" ref="AN101:AN103" si="2">AL101+AM101</f>
        <v>25</v>
      </c>
      <c r="AO101" s="40"/>
    </row>
    <row r="102" spans="2:43" s="10" customFormat="1" x14ac:dyDescent="0.25">
      <c r="B102" s="40"/>
      <c r="E102" s="27" t="s">
        <v>66</v>
      </c>
      <c r="F102" s="20">
        <f>SUMIF($G$5:$G$38,"Durham",$B$5:$B$38)+SUMIF($N$5:$N$32,"Durham",$I$5:$I$32)</f>
        <v>58</v>
      </c>
      <c r="G102" s="20">
        <f>SUMIF($G$44:$G$83,"Durham",$B$44:$B$83)+SUMIF($N$44:$N$83,"Durham",$I$44:$I$83)</f>
        <v>58</v>
      </c>
      <c r="H102" s="28">
        <f t="shared" si="0"/>
        <v>116</v>
      </c>
      <c r="I102" s="40"/>
      <c r="R102" s="40"/>
      <c r="U102" s="27" t="s">
        <v>66</v>
      </c>
      <c r="V102" s="103">
        <f>SUMIF($W$5:$W$52,"Durham",$R$5:$R$52)+SUMIF($AD$5:$AD$48,"Durham",$Y$5:$Y$48)</f>
        <v>83</v>
      </c>
      <c r="W102" s="103">
        <f>SUMIF($W$57:$W$94,"Durham",$R$57:$R$94)+SUMIF($AD$57:$AD$94,"Durham",$Y$57:$Y$94)</f>
        <v>57</v>
      </c>
      <c r="X102" s="104">
        <f t="shared" si="1"/>
        <v>140</v>
      </c>
      <c r="Y102" s="40"/>
      <c r="AH102" s="40"/>
      <c r="AK102" s="27" t="s">
        <v>66</v>
      </c>
      <c r="AL102" s="20">
        <f>SUMIF($AM$5:$AM$52,"Durham",$AH$5:$AH$52)+SUMIF($AT$5:$AT$48,"Durham",$AO$5:$AO$48)</f>
        <v>33</v>
      </c>
      <c r="AM102" s="103">
        <f>SUMIF($AM$57:$AM$94,"Durham",$AH$57:$AH$94)+SUMIF($AT$57:$AT$94,"Durham",$AO$57:$AO$94)</f>
        <v>32</v>
      </c>
      <c r="AN102" s="104">
        <f t="shared" si="2"/>
        <v>65</v>
      </c>
      <c r="AO102" s="40"/>
    </row>
    <row r="103" spans="2:43" s="10" customFormat="1" ht="15.75" thickBot="1" x14ac:dyDescent="0.3">
      <c r="B103" s="40"/>
      <c r="E103" s="29" t="s">
        <v>67</v>
      </c>
      <c r="F103" s="30">
        <f>SUMIF($G$5:$G$38,"Northumberland",$B$5:$B$38)+SUMIF($N$5:$N$32,"Northumberland",$I$5:$I$32)</f>
        <v>61</v>
      </c>
      <c r="G103" s="20">
        <f>SUMIF($G$44:$G$83,"Northumberland",$B$44:$B$83)+SUMIF($N$44:$N$83,"Northumberland",$I$44:$I$83)</f>
        <v>73</v>
      </c>
      <c r="H103" s="31">
        <f t="shared" si="0"/>
        <v>134</v>
      </c>
      <c r="I103" s="40"/>
      <c r="R103" s="40"/>
      <c r="U103" s="29" t="s">
        <v>67</v>
      </c>
      <c r="V103" s="105">
        <f>SUMIF($W$5:$W$52,"Northumberland",$R$5:$R$52)+SUMIF($AD$5:$AD$48,"Northumberland",$Y$5:$Y$48)</f>
        <v>76</v>
      </c>
      <c r="W103" s="105">
        <f>SUMIF($W$57:$W$94,"Northumberland",$R$57:$R$94)+SUMIF($AD$57:$AD$94,"Northumberland",$Y$57:$Y$94)</f>
        <v>73</v>
      </c>
      <c r="X103" s="106">
        <f t="shared" si="1"/>
        <v>149</v>
      </c>
      <c r="Y103" s="40"/>
      <c r="AH103" s="40"/>
      <c r="AK103" s="29" t="s">
        <v>67</v>
      </c>
      <c r="AL103" s="30">
        <f>SUMIF($AM$5:$AM$52,"Northumberland",$AH$5:$AH$52)+SUMIF($AT$5:$AT$48,"Northumberland",$AO$5:$AO$48)</f>
        <v>26</v>
      </c>
      <c r="AM103" s="30">
        <f>SUMIF($AM$57:$AM$94,"Northumberland",$AH$57:$AH$94)+SUMIF($AT$57:$AT$94,"Northumberland",$AO$57:$AO$94)</f>
        <v>0</v>
      </c>
      <c r="AN103" s="31">
        <f t="shared" si="2"/>
        <v>26</v>
      </c>
      <c r="AO103" s="40"/>
    </row>
    <row r="104" spans="2:43" s="10" customFormat="1" x14ac:dyDescent="0.25">
      <c r="B104" s="40"/>
      <c r="I104" s="40"/>
      <c r="R104" s="40"/>
      <c r="Y104" s="40"/>
      <c r="AH104" s="40"/>
      <c r="AO104" s="40"/>
    </row>
    <row r="105" spans="2:43" s="10" customFormat="1" x14ac:dyDescent="0.25">
      <c r="B105" s="40"/>
      <c r="I105" s="40"/>
      <c r="R105" s="40"/>
      <c r="Y105" s="40"/>
      <c r="AH105" s="40"/>
      <c r="AO105" s="40"/>
    </row>
    <row r="106" spans="2:43" s="10" customFormat="1" x14ac:dyDescent="0.25">
      <c r="B106" s="40"/>
      <c r="I106" s="40"/>
      <c r="R106" s="40"/>
      <c r="Y106" s="40"/>
      <c r="AH106" s="40"/>
      <c r="AO106" s="40"/>
    </row>
    <row r="107" spans="2:43" s="10" customFormat="1" x14ac:dyDescent="0.25">
      <c r="B107" s="40"/>
      <c r="I107" s="40"/>
      <c r="R107" s="40"/>
      <c r="Y107" s="40"/>
      <c r="AH107" s="40"/>
      <c r="AO107" s="40"/>
    </row>
    <row r="108" spans="2:43" s="10" customFormat="1" x14ac:dyDescent="0.25">
      <c r="B108" s="40"/>
      <c r="I108" s="40"/>
      <c r="R108" s="40"/>
      <c r="Y108" s="40"/>
      <c r="AH108" s="40"/>
      <c r="AO108" s="40"/>
    </row>
    <row r="109" spans="2:43" s="10" customFormat="1" x14ac:dyDescent="0.25">
      <c r="B109" s="40"/>
      <c r="I109" s="40"/>
      <c r="R109" s="40"/>
      <c r="Y109" s="40"/>
      <c r="AH109" s="40"/>
      <c r="AO109" s="40"/>
    </row>
    <row r="110" spans="2:43" s="10" customFormat="1" x14ac:dyDescent="0.25">
      <c r="B110" s="40"/>
      <c r="I110" s="40"/>
      <c r="R110" s="40"/>
      <c r="Y110" s="40"/>
      <c r="AH110" s="40"/>
      <c r="AO110" s="40"/>
    </row>
    <row r="111" spans="2:43" s="10" customFormat="1" x14ac:dyDescent="0.25">
      <c r="B111" s="40"/>
      <c r="I111" s="40"/>
      <c r="R111" s="40"/>
      <c r="Y111" s="40"/>
      <c r="AH111" s="40"/>
      <c r="AO111" s="40"/>
    </row>
    <row r="112" spans="2:43" s="10" customFormat="1" x14ac:dyDescent="0.25">
      <c r="B112" s="40"/>
      <c r="I112" s="40"/>
      <c r="R112" s="40"/>
      <c r="Y112" s="40"/>
      <c r="AH112" s="40"/>
      <c r="AO112" s="40"/>
    </row>
    <row r="113" spans="2:41" s="10" customFormat="1" x14ac:dyDescent="0.25">
      <c r="B113" s="40"/>
      <c r="I113" s="40"/>
      <c r="R113" s="40"/>
      <c r="Y113" s="40"/>
      <c r="AH113" s="40"/>
      <c r="AO113" s="40"/>
    </row>
    <row r="114" spans="2:41" s="10" customFormat="1" x14ac:dyDescent="0.25">
      <c r="B114" s="40"/>
      <c r="I114" s="40"/>
      <c r="R114" s="40"/>
      <c r="Y114" s="40"/>
      <c r="AH114" s="40"/>
      <c r="AO114" s="40"/>
    </row>
    <row r="115" spans="2:41" s="10" customFormat="1" x14ac:dyDescent="0.25">
      <c r="B115" s="40"/>
      <c r="I115" s="40"/>
      <c r="R115" s="40"/>
      <c r="Y115" s="40"/>
      <c r="AH115" s="40"/>
      <c r="AO115" s="40"/>
    </row>
    <row r="116" spans="2:41" s="10" customFormat="1" x14ac:dyDescent="0.25">
      <c r="B116" s="40"/>
      <c r="I116" s="40"/>
      <c r="R116" s="40"/>
      <c r="Y116" s="40"/>
      <c r="AH116" s="40"/>
      <c r="AO116" s="40"/>
    </row>
    <row r="117" spans="2:41" s="10" customFormat="1" x14ac:dyDescent="0.25">
      <c r="B117" s="40"/>
      <c r="I117" s="40"/>
      <c r="R117" s="40"/>
      <c r="Y117" s="40"/>
      <c r="AH117" s="40"/>
      <c r="AO117" s="40"/>
    </row>
    <row r="118" spans="2:41" s="10" customFormat="1" x14ac:dyDescent="0.25">
      <c r="B118" s="40"/>
      <c r="I118" s="40"/>
      <c r="R118" s="40"/>
      <c r="Y118" s="40"/>
      <c r="AH118" s="40"/>
      <c r="AO118" s="40"/>
    </row>
    <row r="119" spans="2:41" s="10" customFormat="1" x14ac:dyDescent="0.25">
      <c r="B119" s="40"/>
      <c r="I119" s="40"/>
      <c r="R119" s="40"/>
      <c r="Y119" s="40"/>
      <c r="AH119" s="40"/>
      <c r="AO119" s="40"/>
    </row>
    <row r="120" spans="2:41" s="10" customFormat="1" x14ac:dyDescent="0.25">
      <c r="B120" s="40"/>
      <c r="I120" s="40"/>
      <c r="R120" s="40"/>
      <c r="Y120" s="40"/>
      <c r="AH120" s="40"/>
      <c r="AO120" s="40"/>
    </row>
    <row r="121" spans="2:41" s="10" customFormat="1" x14ac:dyDescent="0.25">
      <c r="B121" s="40"/>
      <c r="I121" s="40"/>
      <c r="R121" s="40"/>
      <c r="Y121" s="40"/>
      <c r="AH121" s="40"/>
      <c r="AO121" s="40"/>
    </row>
    <row r="122" spans="2:41" s="10" customFormat="1" x14ac:dyDescent="0.25">
      <c r="B122" s="40"/>
      <c r="I122" s="40"/>
      <c r="R122" s="40"/>
      <c r="Y122" s="40"/>
      <c r="AH122" s="40"/>
      <c r="AO122" s="40"/>
    </row>
    <row r="123" spans="2:41" s="10" customFormat="1" x14ac:dyDescent="0.25">
      <c r="B123" s="40"/>
      <c r="I123" s="40"/>
      <c r="R123" s="40"/>
      <c r="Y123" s="40"/>
      <c r="AH123" s="40"/>
      <c r="AO123" s="40"/>
    </row>
    <row r="124" spans="2:41" s="10" customFormat="1" x14ac:dyDescent="0.25">
      <c r="B124" s="40"/>
      <c r="I124" s="40"/>
      <c r="R124" s="40"/>
      <c r="Y124" s="40"/>
      <c r="AH124" s="40"/>
      <c r="AO124" s="40"/>
    </row>
    <row r="125" spans="2:41" s="10" customFormat="1" x14ac:dyDescent="0.25">
      <c r="B125" s="40"/>
      <c r="I125" s="40"/>
      <c r="R125" s="40"/>
      <c r="Y125" s="40"/>
      <c r="AH125" s="40"/>
      <c r="AO125" s="40"/>
    </row>
    <row r="126" spans="2:41" s="10" customFormat="1" x14ac:dyDescent="0.25">
      <c r="B126" s="40"/>
      <c r="I126" s="40"/>
      <c r="R126" s="40"/>
      <c r="Y126" s="40"/>
      <c r="AH126" s="40"/>
      <c r="AO126" s="40"/>
    </row>
    <row r="127" spans="2:41" s="10" customFormat="1" x14ac:dyDescent="0.25">
      <c r="B127" s="40"/>
      <c r="I127" s="40"/>
      <c r="R127" s="40"/>
      <c r="Y127" s="40"/>
      <c r="AH127" s="40"/>
      <c r="AO127" s="40"/>
    </row>
    <row r="128" spans="2:41" s="10" customFormat="1" x14ac:dyDescent="0.25">
      <c r="B128" s="40"/>
      <c r="I128" s="40"/>
      <c r="R128" s="40"/>
      <c r="Y128" s="40"/>
      <c r="AH128" s="40"/>
      <c r="AO128" s="40"/>
    </row>
    <row r="129" spans="2:41" s="10" customFormat="1" x14ac:dyDescent="0.25">
      <c r="B129" s="40"/>
      <c r="I129" s="40"/>
      <c r="R129" s="40"/>
      <c r="Y129" s="40"/>
      <c r="AH129" s="40"/>
      <c r="AO129" s="40"/>
    </row>
    <row r="130" spans="2:41" s="10" customFormat="1" x14ac:dyDescent="0.25">
      <c r="B130" s="40"/>
      <c r="I130" s="40"/>
      <c r="R130" s="40"/>
      <c r="Y130" s="40"/>
      <c r="AH130" s="40"/>
      <c r="AO130" s="40"/>
    </row>
    <row r="131" spans="2:41" s="10" customFormat="1" x14ac:dyDescent="0.25">
      <c r="B131" s="40"/>
      <c r="I131" s="40"/>
      <c r="R131" s="40"/>
      <c r="Y131" s="40"/>
      <c r="AH131" s="40"/>
      <c r="AO131" s="40"/>
    </row>
    <row r="132" spans="2:41" s="10" customFormat="1" x14ac:dyDescent="0.25">
      <c r="B132" s="40"/>
      <c r="I132" s="40"/>
      <c r="R132" s="40"/>
      <c r="Y132" s="40"/>
      <c r="AH132" s="40"/>
      <c r="AO132" s="40"/>
    </row>
    <row r="133" spans="2:41" s="10" customFormat="1" x14ac:dyDescent="0.25">
      <c r="B133" s="40"/>
      <c r="I133" s="40"/>
      <c r="R133" s="40"/>
      <c r="Y133" s="40"/>
      <c r="AH133" s="40"/>
      <c r="AO133" s="40"/>
    </row>
    <row r="134" spans="2:41" s="10" customFormat="1" x14ac:dyDescent="0.25">
      <c r="B134" s="40"/>
      <c r="I134" s="40"/>
      <c r="R134" s="40"/>
      <c r="Y134" s="40"/>
      <c r="AH134" s="40"/>
      <c r="AO134" s="40"/>
    </row>
    <row r="135" spans="2:41" s="10" customFormat="1" x14ac:dyDescent="0.25">
      <c r="B135" s="40"/>
      <c r="I135" s="40"/>
      <c r="R135" s="40"/>
      <c r="Y135" s="40"/>
      <c r="AH135" s="40"/>
      <c r="AO135" s="40"/>
    </row>
    <row r="136" spans="2:41" s="10" customFormat="1" x14ac:dyDescent="0.25">
      <c r="B136" s="40"/>
      <c r="I136" s="40"/>
      <c r="R136" s="40"/>
      <c r="Y136" s="40"/>
      <c r="AH136" s="40"/>
      <c r="AO136" s="40"/>
    </row>
    <row r="137" spans="2:41" s="10" customFormat="1" x14ac:dyDescent="0.25">
      <c r="B137" s="40"/>
      <c r="I137" s="40"/>
      <c r="R137" s="40"/>
      <c r="Y137" s="40"/>
      <c r="AH137" s="40"/>
      <c r="AO137" s="40"/>
    </row>
    <row r="138" spans="2:41" s="10" customFormat="1" x14ac:dyDescent="0.25">
      <c r="B138" s="40"/>
      <c r="I138" s="40"/>
      <c r="R138" s="40"/>
      <c r="Y138" s="40"/>
      <c r="AH138" s="40"/>
      <c r="AO138" s="40"/>
    </row>
    <row r="139" spans="2:41" s="10" customFormat="1" x14ac:dyDescent="0.25">
      <c r="B139" s="40"/>
      <c r="I139" s="40"/>
      <c r="R139" s="40"/>
      <c r="Y139" s="40"/>
      <c r="AH139" s="40"/>
      <c r="AO139" s="40"/>
    </row>
    <row r="140" spans="2:41" s="10" customFormat="1" x14ac:dyDescent="0.25">
      <c r="B140" s="40"/>
      <c r="I140" s="40"/>
      <c r="R140" s="40"/>
      <c r="Y140" s="40"/>
      <c r="AH140" s="40"/>
      <c r="AO140" s="40"/>
    </row>
    <row r="141" spans="2:41" s="10" customFormat="1" x14ac:dyDescent="0.25">
      <c r="B141" s="40"/>
      <c r="I141" s="40"/>
      <c r="R141" s="40"/>
      <c r="Y141" s="40"/>
      <c r="AH141" s="40"/>
      <c r="AO141" s="40"/>
    </row>
    <row r="142" spans="2:41" s="10" customFormat="1" x14ac:dyDescent="0.25">
      <c r="B142" s="40"/>
      <c r="I142" s="40"/>
      <c r="R142" s="40"/>
      <c r="Y142" s="40"/>
      <c r="AH142" s="40"/>
      <c r="AO142" s="40"/>
    </row>
    <row r="143" spans="2:41" s="10" customFormat="1" x14ac:dyDescent="0.25">
      <c r="B143" s="40"/>
      <c r="I143" s="40"/>
      <c r="R143" s="40"/>
      <c r="Y143" s="40"/>
      <c r="AH143" s="40"/>
      <c r="AO143" s="40"/>
    </row>
    <row r="144" spans="2:41" s="10" customFormat="1" x14ac:dyDescent="0.25">
      <c r="B144" s="40"/>
      <c r="I144" s="40"/>
      <c r="R144" s="40"/>
      <c r="Y144" s="40"/>
      <c r="AH144" s="40"/>
      <c r="AO144" s="40"/>
    </row>
    <row r="145" spans="2:41" s="10" customFormat="1" x14ac:dyDescent="0.25">
      <c r="B145" s="40"/>
      <c r="I145" s="40"/>
      <c r="R145" s="40"/>
      <c r="Y145" s="40"/>
      <c r="AH145" s="40"/>
      <c r="AO145" s="40"/>
    </row>
    <row r="146" spans="2:41" s="10" customFormat="1" x14ac:dyDescent="0.25">
      <c r="B146" s="40"/>
      <c r="I146" s="40"/>
      <c r="R146" s="40"/>
      <c r="Y146" s="40"/>
      <c r="AH146" s="40"/>
      <c r="AO146" s="40"/>
    </row>
    <row r="147" spans="2:41" s="10" customFormat="1" x14ac:dyDescent="0.25">
      <c r="B147" s="40"/>
      <c r="I147" s="40"/>
      <c r="R147" s="40"/>
      <c r="Y147" s="40"/>
      <c r="AH147" s="40"/>
      <c r="AO147" s="40"/>
    </row>
    <row r="148" spans="2:41" s="10" customFormat="1" x14ac:dyDescent="0.25">
      <c r="B148" s="40"/>
      <c r="I148" s="40"/>
      <c r="R148" s="40"/>
      <c r="Y148" s="40"/>
      <c r="AH148" s="40"/>
      <c r="AO148" s="40"/>
    </row>
    <row r="149" spans="2:41" s="10" customFormat="1" x14ac:dyDescent="0.25">
      <c r="B149" s="40"/>
      <c r="I149" s="40"/>
      <c r="R149" s="40"/>
      <c r="Y149" s="40"/>
      <c r="AH149" s="40"/>
      <c r="AO149" s="40"/>
    </row>
    <row r="150" spans="2:41" s="10" customFormat="1" x14ac:dyDescent="0.25">
      <c r="B150" s="40"/>
      <c r="I150" s="40"/>
      <c r="R150" s="40"/>
      <c r="Y150" s="40"/>
      <c r="AH150" s="40"/>
      <c r="AO150" s="40"/>
    </row>
    <row r="151" spans="2:41" s="10" customFormat="1" x14ac:dyDescent="0.25">
      <c r="B151" s="40"/>
      <c r="I151" s="40"/>
      <c r="R151" s="40"/>
      <c r="Y151" s="40"/>
      <c r="AH151" s="40"/>
      <c r="AO151" s="40"/>
    </row>
    <row r="152" spans="2:41" s="10" customFormat="1" x14ac:dyDescent="0.25">
      <c r="B152" s="40"/>
      <c r="I152" s="40"/>
      <c r="R152" s="40"/>
      <c r="Y152" s="40"/>
      <c r="AH152" s="40"/>
      <c r="AO152" s="40"/>
    </row>
    <row r="153" spans="2:41" s="10" customFormat="1" x14ac:dyDescent="0.25">
      <c r="B153" s="40"/>
      <c r="I153" s="40"/>
      <c r="R153" s="40"/>
      <c r="Y153" s="40"/>
      <c r="AH153" s="40"/>
      <c r="AO153" s="40"/>
    </row>
    <row r="154" spans="2:41" s="10" customFormat="1" x14ac:dyDescent="0.25">
      <c r="B154" s="40"/>
      <c r="I154" s="40"/>
      <c r="R154" s="40"/>
      <c r="Y154" s="40"/>
      <c r="AH154" s="40"/>
      <c r="AO154" s="40"/>
    </row>
    <row r="155" spans="2:41" s="10" customFormat="1" x14ac:dyDescent="0.25">
      <c r="B155" s="40"/>
      <c r="I155" s="40"/>
      <c r="R155" s="40"/>
      <c r="Y155" s="40"/>
      <c r="AH155" s="40"/>
      <c r="AO155" s="40"/>
    </row>
    <row r="156" spans="2:41" s="10" customFormat="1" x14ac:dyDescent="0.25">
      <c r="B156" s="40"/>
      <c r="I156" s="40"/>
      <c r="R156" s="40"/>
      <c r="Y156" s="40"/>
      <c r="AH156" s="40"/>
      <c r="AO156" s="40"/>
    </row>
    <row r="157" spans="2:41" s="10" customFormat="1" x14ac:dyDescent="0.25">
      <c r="B157" s="40"/>
      <c r="I157" s="40"/>
      <c r="R157" s="40"/>
      <c r="Y157" s="40"/>
      <c r="AH157" s="40"/>
      <c r="AO157" s="40"/>
    </row>
    <row r="158" spans="2:41" s="10" customFormat="1" x14ac:dyDescent="0.25">
      <c r="B158" s="40"/>
      <c r="I158" s="40"/>
      <c r="R158" s="40"/>
      <c r="Y158" s="40"/>
      <c r="AH158" s="40"/>
      <c r="AO158" s="40"/>
    </row>
    <row r="159" spans="2:41" s="10" customFormat="1" x14ac:dyDescent="0.25">
      <c r="B159" s="40"/>
      <c r="I159" s="40"/>
      <c r="R159" s="40"/>
      <c r="Y159" s="40"/>
      <c r="AH159" s="40"/>
      <c r="AO159" s="40"/>
    </row>
    <row r="160" spans="2:41" s="10" customFormat="1" x14ac:dyDescent="0.25">
      <c r="B160" s="40"/>
      <c r="I160" s="40"/>
      <c r="R160" s="40"/>
      <c r="Y160" s="40"/>
      <c r="AH160" s="40"/>
      <c r="AO160" s="40"/>
    </row>
    <row r="161" spans="2:41" s="10" customFormat="1" x14ac:dyDescent="0.25">
      <c r="B161" s="40"/>
      <c r="I161" s="40"/>
      <c r="R161" s="40"/>
      <c r="Y161" s="40"/>
      <c r="AH161" s="40"/>
      <c r="AO161" s="40"/>
    </row>
    <row r="162" spans="2:41" s="10" customFormat="1" x14ac:dyDescent="0.25">
      <c r="B162" s="40"/>
      <c r="I162" s="40"/>
      <c r="R162" s="40"/>
      <c r="Y162" s="40"/>
      <c r="AH162" s="40"/>
      <c r="AO162" s="40"/>
    </row>
    <row r="163" spans="2:41" s="10" customFormat="1" x14ac:dyDescent="0.25">
      <c r="B163" s="40"/>
      <c r="I163" s="40"/>
      <c r="R163" s="40"/>
      <c r="Y163" s="40"/>
      <c r="AH163" s="40"/>
      <c r="AO163" s="40"/>
    </row>
    <row r="164" spans="2:41" s="10" customFormat="1" x14ac:dyDescent="0.25">
      <c r="B164" s="40"/>
      <c r="I164" s="40"/>
      <c r="R164" s="40"/>
      <c r="Y164" s="40"/>
      <c r="AH164" s="40"/>
      <c r="AO164" s="40"/>
    </row>
    <row r="165" spans="2:41" s="10" customFormat="1" x14ac:dyDescent="0.25">
      <c r="B165" s="40"/>
      <c r="I165" s="40"/>
      <c r="R165" s="40"/>
      <c r="Y165" s="40"/>
      <c r="AH165" s="40"/>
      <c r="AO165" s="40"/>
    </row>
    <row r="166" spans="2:41" s="10" customFormat="1" x14ac:dyDescent="0.25">
      <c r="B166" s="40"/>
      <c r="I166" s="40"/>
      <c r="R166" s="40"/>
      <c r="Y166" s="40"/>
      <c r="AH166" s="40"/>
      <c r="AO166" s="40"/>
    </row>
    <row r="167" spans="2:41" s="10" customFormat="1" x14ac:dyDescent="0.25">
      <c r="B167" s="40"/>
      <c r="I167" s="40"/>
      <c r="R167" s="40"/>
      <c r="Y167" s="40"/>
      <c r="AH167" s="40"/>
      <c r="AO167" s="40"/>
    </row>
    <row r="168" spans="2:41" s="10" customFormat="1" x14ac:dyDescent="0.25">
      <c r="B168" s="40"/>
      <c r="I168" s="40"/>
      <c r="R168" s="40"/>
      <c r="Y168" s="40"/>
      <c r="AH168" s="40"/>
      <c r="AO168" s="40"/>
    </row>
    <row r="169" spans="2:41" s="10" customFormat="1" x14ac:dyDescent="0.25">
      <c r="B169" s="40"/>
      <c r="I169" s="40"/>
      <c r="R169" s="40"/>
      <c r="Y169" s="40"/>
      <c r="AH169" s="40"/>
      <c r="AO169" s="40"/>
    </row>
    <row r="170" spans="2:41" s="10" customFormat="1" x14ac:dyDescent="0.25">
      <c r="B170" s="40"/>
      <c r="I170" s="40"/>
      <c r="R170" s="40"/>
      <c r="Y170" s="40"/>
      <c r="AH170" s="40"/>
      <c r="AO170" s="40"/>
    </row>
    <row r="171" spans="2:41" s="10" customFormat="1" x14ac:dyDescent="0.25">
      <c r="B171" s="40"/>
      <c r="I171" s="40"/>
      <c r="R171" s="40"/>
      <c r="Y171" s="40"/>
      <c r="AH171" s="40"/>
      <c r="AO171" s="40"/>
    </row>
    <row r="172" spans="2:41" s="10" customFormat="1" x14ac:dyDescent="0.25">
      <c r="B172" s="40"/>
      <c r="I172" s="40"/>
      <c r="R172" s="40"/>
      <c r="Y172" s="40"/>
      <c r="AH172" s="40"/>
      <c r="AO172" s="40"/>
    </row>
    <row r="173" spans="2:41" s="10" customFormat="1" x14ac:dyDescent="0.25">
      <c r="B173" s="40"/>
      <c r="I173" s="40"/>
      <c r="R173" s="40"/>
      <c r="Y173" s="40"/>
      <c r="AH173" s="40"/>
      <c r="AO173" s="40"/>
    </row>
    <row r="174" spans="2:41" s="10" customFormat="1" x14ac:dyDescent="0.25">
      <c r="B174" s="40"/>
      <c r="I174" s="40"/>
      <c r="R174" s="40"/>
      <c r="Y174" s="40"/>
      <c r="AH174" s="40"/>
      <c r="AO174" s="40"/>
    </row>
    <row r="175" spans="2:41" s="10" customFormat="1" x14ac:dyDescent="0.25">
      <c r="B175" s="40"/>
      <c r="I175" s="40"/>
      <c r="R175" s="40"/>
      <c r="Y175" s="40"/>
      <c r="AH175" s="40"/>
      <c r="AO175" s="40"/>
    </row>
    <row r="176" spans="2:41" s="10" customFormat="1" x14ac:dyDescent="0.25">
      <c r="B176" s="40"/>
      <c r="I176" s="40"/>
      <c r="R176" s="40"/>
      <c r="Y176" s="40"/>
      <c r="AH176" s="40"/>
      <c r="AO176" s="40"/>
    </row>
    <row r="177" spans="2:41" s="10" customFormat="1" x14ac:dyDescent="0.25">
      <c r="B177" s="40"/>
      <c r="I177" s="40"/>
      <c r="R177" s="40"/>
      <c r="Y177" s="40"/>
      <c r="AH177" s="40"/>
      <c r="AO177" s="40"/>
    </row>
    <row r="178" spans="2:41" s="10" customFormat="1" x14ac:dyDescent="0.25">
      <c r="B178" s="40"/>
      <c r="I178" s="40"/>
      <c r="R178" s="40"/>
      <c r="Y178" s="40"/>
      <c r="AH178" s="40"/>
      <c r="AO178" s="40"/>
    </row>
    <row r="179" spans="2:41" s="10" customFormat="1" x14ac:dyDescent="0.25">
      <c r="B179" s="40"/>
      <c r="I179" s="40"/>
      <c r="R179" s="40"/>
      <c r="Y179" s="40"/>
      <c r="AH179" s="40"/>
      <c r="AO179" s="40"/>
    </row>
    <row r="180" spans="2:41" s="10" customFormat="1" x14ac:dyDescent="0.25">
      <c r="B180" s="40"/>
      <c r="I180" s="40"/>
      <c r="R180" s="40"/>
      <c r="Y180" s="40"/>
      <c r="AH180" s="40"/>
      <c r="AO180" s="40"/>
    </row>
    <row r="181" spans="2:41" s="10" customFormat="1" x14ac:dyDescent="0.25">
      <c r="B181" s="40"/>
      <c r="I181" s="40"/>
      <c r="R181" s="40"/>
      <c r="Y181" s="40"/>
      <c r="AH181" s="40"/>
      <c r="AO181" s="40"/>
    </row>
    <row r="182" spans="2:41" s="10" customFormat="1" x14ac:dyDescent="0.25">
      <c r="B182" s="40"/>
      <c r="I182" s="40"/>
      <c r="R182" s="40"/>
      <c r="Y182" s="40"/>
      <c r="AH182" s="40"/>
      <c r="AO182" s="40"/>
    </row>
    <row r="183" spans="2:41" s="10" customFormat="1" x14ac:dyDescent="0.25">
      <c r="B183" s="40"/>
      <c r="I183" s="40"/>
      <c r="R183" s="40"/>
      <c r="Y183" s="40"/>
      <c r="AH183" s="40"/>
      <c r="AO183" s="40"/>
    </row>
    <row r="184" spans="2:41" s="10" customFormat="1" x14ac:dyDescent="0.25">
      <c r="B184" s="40"/>
      <c r="I184" s="40"/>
      <c r="R184" s="40"/>
      <c r="Y184" s="40"/>
      <c r="AH184" s="40"/>
      <c r="AO184" s="40"/>
    </row>
    <row r="185" spans="2:41" s="10" customFormat="1" x14ac:dyDescent="0.25">
      <c r="B185" s="40"/>
      <c r="I185" s="40"/>
      <c r="R185" s="40"/>
      <c r="Y185" s="40"/>
      <c r="AH185" s="40"/>
      <c r="AO185" s="40"/>
    </row>
    <row r="186" spans="2:41" s="10" customFormat="1" x14ac:dyDescent="0.25">
      <c r="B186" s="40"/>
      <c r="I186" s="40"/>
      <c r="R186" s="40"/>
      <c r="Y186" s="40"/>
      <c r="AH186" s="40"/>
      <c r="AO186" s="40"/>
    </row>
    <row r="187" spans="2:41" s="10" customFormat="1" x14ac:dyDescent="0.25">
      <c r="B187" s="40"/>
      <c r="I187" s="40"/>
      <c r="R187" s="40"/>
      <c r="Y187" s="40"/>
      <c r="AH187" s="40"/>
      <c r="AO187" s="40"/>
    </row>
    <row r="188" spans="2:41" s="10" customFormat="1" x14ac:dyDescent="0.25">
      <c r="B188" s="40"/>
      <c r="I188" s="40"/>
      <c r="R188" s="40"/>
      <c r="Y188" s="40"/>
      <c r="AH188" s="40"/>
      <c r="AO188" s="40"/>
    </row>
    <row r="189" spans="2:41" s="10" customFormat="1" x14ac:dyDescent="0.25">
      <c r="B189" s="40"/>
      <c r="I189" s="40"/>
      <c r="R189" s="40"/>
      <c r="Y189" s="40"/>
      <c r="AH189" s="40"/>
      <c r="AO189" s="40"/>
    </row>
    <row r="190" spans="2:41" s="10" customFormat="1" x14ac:dyDescent="0.25">
      <c r="B190" s="40"/>
      <c r="I190" s="40"/>
      <c r="R190" s="40"/>
      <c r="Y190" s="40"/>
      <c r="AH190" s="40"/>
      <c r="AO190" s="40"/>
    </row>
    <row r="191" spans="2:41" s="10" customFormat="1" x14ac:dyDescent="0.25">
      <c r="B191" s="40"/>
      <c r="I191" s="40"/>
      <c r="R191" s="40"/>
      <c r="Y191" s="40"/>
      <c r="AH191" s="40"/>
      <c r="AO191" s="40"/>
    </row>
    <row r="192" spans="2:41" s="10" customFormat="1" x14ac:dyDescent="0.25">
      <c r="B192" s="40"/>
      <c r="I192" s="40"/>
      <c r="R192" s="40"/>
      <c r="Y192" s="40"/>
      <c r="AH192" s="40"/>
      <c r="AO192" s="40"/>
    </row>
    <row r="193" spans="2:41" s="10" customFormat="1" x14ac:dyDescent="0.25">
      <c r="B193" s="40"/>
      <c r="I193" s="40"/>
      <c r="R193" s="40"/>
      <c r="Y193" s="40"/>
      <c r="AH193" s="40"/>
      <c r="AO193" s="40"/>
    </row>
    <row r="194" spans="2:41" s="10" customFormat="1" x14ac:dyDescent="0.25">
      <c r="B194" s="40"/>
      <c r="I194" s="40"/>
      <c r="R194" s="40"/>
      <c r="Y194" s="40"/>
      <c r="AH194" s="40"/>
      <c r="AO194" s="40"/>
    </row>
    <row r="195" spans="2:41" s="10" customFormat="1" x14ac:dyDescent="0.25">
      <c r="B195" s="40"/>
      <c r="I195" s="40"/>
      <c r="R195" s="40"/>
      <c r="Y195" s="40"/>
      <c r="AH195" s="40"/>
      <c r="AO195" s="40"/>
    </row>
    <row r="196" spans="2:41" s="10" customFormat="1" x14ac:dyDescent="0.25">
      <c r="B196" s="40"/>
      <c r="I196" s="40"/>
      <c r="R196" s="40"/>
      <c r="Y196" s="40"/>
      <c r="AH196" s="40"/>
      <c r="AO196" s="40"/>
    </row>
    <row r="197" spans="2:41" s="10" customFormat="1" x14ac:dyDescent="0.25">
      <c r="B197" s="40"/>
      <c r="I197" s="40"/>
      <c r="R197" s="40"/>
      <c r="Y197" s="40"/>
      <c r="AH197" s="40"/>
      <c r="AO197" s="40"/>
    </row>
    <row r="198" spans="2:41" s="10" customFormat="1" x14ac:dyDescent="0.25">
      <c r="B198" s="40"/>
      <c r="I198" s="40"/>
      <c r="R198" s="40"/>
      <c r="Y198" s="40"/>
      <c r="AH198" s="40"/>
      <c r="AO198" s="40"/>
    </row>
    <row r="199" spans="2:41" s="10" customFormat="1" x14ac:dyDescent="0.25">
      <c r="B199" s="40"/>
      <c r="I199" s="40"/>
      <c r="R199" s="40"/>
      <c r="Y199" s="40"/>
      <c r="AH199" s="40"/>
      <c r="AO199" s="40"/>
    </row>
    <row r="200" spans="2:41" s="10" customFormat="1" x14ac:dyDescent="0.25">
      <c r="B200" s="40"/>
      <c r="I200" s="40"/>
      <c r="R200" s="40"/>
      <c r="Y200" s="40"/>
      <c r="AH200" s="40"/>
      <c r="AO200" s="40"/>
    </row>
    <row r="201" spans="2:41" s="10" customFormat="1" x14ac:dyDescent="0.25">
      <c r="B201" s="40"/>
      <c r="I201" s="40"/>
      <c r="R201" s="40"/>
      <c r="Y201" s="40"/>
      <c r="AH201" s="40"/>
      <c r="AO201" s="40"/>
    </row>
    <row r="202" spans="2:41" s="10" customFormat="1" x14ac:dyDescent="0.25">
      <c r="B202" s="40"/>
      <c r="I202" s="40"/>
      <c r="R202" s="40"/>
      <c r="Y202" s="40"/>
      <c r="AH202" s="40"/>
      <c r="AO202" s="40"/>
    </row>
    <row r="203" spans="2:41" s="10" customFormat="1" x14ac:dyDescent="0.25">
      <c r="B203" s="40"/>
      <c r="I203" s="40"/>
      <c r="R203" s="40"/>
      <c r="Y203" s="40"/>
      <c r="AH203" s="40"/>
      <c r="AO203" s="40"/>
    </row>
    <row r="204" spans="2:41" s="10" customFormat="1" x14ac:dyDescent="0.25">
      <c r="B204" s="40"/>
      <c r="I204" s="40"/>
      <c r="R204" s="40"/>
      <c r="Y204" s="40"/>
      <c r="AH204" s="40"/>
      <c r="AO204" s="40"/>
    </row>
    <row r="205" spans="2:41" s="10" customFormat="1" x14ac:dyDescent="0.25">
      <c r="B205" s="40"/>
      <c r="I205" s="40"/>
      <c r="R205" s="40"/>
      <c r="Y205" s="40"/>
      <c r="AH205" s="40"/>
      <c r="AO205" s="40"/>
    </row>
    <row r="206" spans="2:41" s="10" customFormat="1" x14ac:dyDescent="0.25">
      <c r="B206" s="40"/>
      <c r="I206" s="40"/>
      <c r="R206" s="40"/>
      <c r="Y206" s="40"/>
      <c r="AH206" s="40"/>
      <c r="AO206" s="40"/>
    </row>
    <row r="207" spans="2:41" s="10" customFormat="1" x14ac:dyDescent="0.25">
      <c r="B207" s="40"/>
      <c r="I207" s="40"/>
      <c r="R207" s="40"/>
      <c r="Y207" s="40"/>
      <c r="AH207" s="40"/>
      <c r="AO207" s="40"/>
    </row>
    <row r="208" spans="2:41" s="10" customFormat="1" x14ac:dyDescent="0.25">
      <c r="B208" s="40"/>
      <c r="I208" s="40"/>
      <c r="R208" s="40"/>
      <c r="Y208" s="40"/>
      <c r="AH208" s="40"/>
      <c r="AO208" s="40"/>
    </row>
    <row r="209" spans="2:41" s="10" customFormat="1" x14ac:dyDescent="0.25">
      <c r="B209" s="40"/>
      <c r="I209" s="40"/>
      <c r="R209" s="40"/>
      <c r="Y209" s="40"/>
      <c r="AH209" s="40"/>
      <c r="AO209" s="40"/>
    </row>
    <row r="210" spans="2:41" s="10" customFormat="1" x14ac:dyDescent="0.25">
      <c r="B210" s="40"/>
      <c r="I210" s="40"/>
      <c r="R210" s="40"/>
      <c r="Y210" s="40"/>
      <c r="AH210" s="40"/>
      <c r="AO210" s="40"/>
    </row>
    <row r="211" spans="2:41" s="10" customFormat="1" x14ac:dyDescent="0.25">
      <c r="B211" s="40"/>
      <c r="I211" s="40"/>
      <c r="R211" s="40"/>
      <c r="Y211" s="40"/>
      <c r="AH211" s="40"/>
      <c r="AO211" s="40"/>
    </row>
    <row r="212" spans="2:41" s="10" customFormat="1" x14ac:dyDescent="0.25">
      <c r="B212" s="40"/>
      <c r="I212" s="40"/>
      <c r="R212" s="40"/>
      <c r="Y212" s="40"/>
      <c r="AH212" s="40"/>
      <c r="AO212" s="40"/>
    </row>
    <row r="213" spans="2:41" s="10" customFormat="1" x14ac:dyDescent="0.25">
      <c r="B213" s="40"/>
      <c r="I213" s="40"/>
      <c r="R213" s="40"/>
      <c r="Y213" s="40"/>
      <c r="AH213" s="40"/>
      <c r="AO213" s="40"/>
    </row>
    <row r="214" spans="2:41" s="10" customFormat="1" x14ac:dyDescent="0.25">
      <c r="B214" s="40"/>
      <c r="I214" s="40"/>
      <c r="R214" s="40"/>
      <c r="Y214" s="40"/>
      <c r="AH214" s="40"/>
      <c r="AO214" s="40"/>
    </row>
    <row r="215" spans="2:41" s="10" customFormat="1" x14ac:dyDescent="0.25">
      <c r="B215" s="40"/>
      <c r="I215" s="40"/>
      <c r="R215" s="40"/>
      <c r="Y215" s="40"/>
      <c r="AH215" s="40"/>
      <c r="AO215" s="40"/>
    </row>
    <row r="216" spans="2:41" s="10" customFormat="1" x14ac:dyDescent="0.25">
      <c r="B216" s="40"/>
      <c r="I216" s="40"/>
      <c r="R216" s="40"/>
      <c r="Y216" s="40"/>
      <c r="AH216" s="40"/>
      <c r="AO216" s="40"/>
    </row>
    <row r="217" spans="2:41" s="10" customFormat="1" x14ac:dyDescent="0.25">
      <c r="B217" s="40"/>
      <c r="I217" s="40"/>
      <c r="R217" s="40"/>
      <c r="Y217" s="40"/>
      <c r="AH217" s="40"/>
      <c r="AO217" s="40"/>
    </row>
    <row r="218" spans="2:41" s="10" customFormat="1" x14ac:dyDescent="0.25">
      <c r="B218" s="40"/>
      <c r="I218" s="40"/>
      <c r="R218" s="40"/>
      <c r="Y218" s="40"/>
      <c r="AH218" s="40"/>
      <c r="AO218" s="40"/>
    </row>
    <row r="219" spans="2:41" s="10" customFormat="1" x14ac:dyDescent="0.25">
      <c r="B219" s="40"/>
      <c r="I219" s="40"/>
      <c r="R219" s="40"/>
      <c r="Y219" s="40"/>
      <c r="AH219" s="40"/>
      <c r="AO219" s="40"/>
    </row>
    <row r="220" spans="2:41" s="10" customFormat="1" x14ac:dyDescent="0.25">
      <c r="B220" s="40"/>
      <c r="I220" s="40"/>
      <c r="R220" s="40"/>
      <c r="Y220" s="40"/>
      <c r="AH220" s="40"/>
      <c r="AO220" s="40"/>
    </row>
    <row r="221" spans="2:41" s="10" customFormat="1" x14ac:dyDescent="0.25">
      <c r="B221" s="40"/>
      <c r="I221" s="40"/>
      <c r="R221" s="40"/>
      <c r="Y221" s="40"/>
      <c r="AH221" s="40"/>
      <c r="AO221" s="40"/>
    </row>
    <row r="222" spans="2:41" s="10" customFormat="1" x14ac:dyDescent="0.25">
      <c r="B222" s="40"/>
      <c r="I222" s="40"/>
      <c r="R222" s="40"/>
      <c r="Y222" s="40"/>
      <c r="AH222" s="40"/>
      <c r="AO222" s="40"/>
    </row>
    <row r="223" spans="2:41" s="10" customFormat="1" x14ac:dyDescent="0.25">
      <c r="B223" s="40"/>
      <c r="I223" s="40"/>
      <c r="R223" s="40"/>
      <c r="Y223" s="40"/>
      <c r="AH223" s="40"/>
      <c r="AO223" s="40"/>
    </row>
    <row r="224" spans="2:41" s="10" customFormat="1" x14ac:dyDescent="0.25">
      <c r="B224" s="40"/>
      <c r="I224" s="40"/>
      <c r="R224" s="40"/>
      <c r="Y224" s="40"/>
      <c r="AH224" s="40"/>
      <c r="AO224" s="40"/>
    </row>
    <row r="225" spans="2:41" s="10" customFormat="1" x14ac:dyDescent="0.25">
      <c r="B225" s="40"/>
      <c r="I225" s="40"/>
      <c r="R225" s="40"/>
      <c r="Y225" s="40"/>
      <c r="AH225" s="40"/>
      <c r="AO225" s="40"/>
    </row>
    <row r="226" spans="2:41" s="10" customFormat="1" x14ac:dyDescent="0.25">
      <c r="B226" s="40"/>
      <c r="I226" s="40"/>
      <c r="R226" s="40"/>
      <c r="Y226" s="40"/>
      <c r="AH226" s="40"/>
      <c r="AO226" s="40"/>
    </row>
    <row r="227" spans="2:41" s="10" customFormat="1" x14ac:dyDescent="0.25">
      <c r="B227" s="40"/>
      <c r="I227" s="40"/>
      <c r="R227" s="40"/>
      <c r="Y227" s="40"/>
      <c r="AH227" s="40"/>
      <c r="AO227" s="40"/>
    </row>
    <row r="228" spans="2:41" s="10" customFormat="1" x14ac:dyDescent="0.25">
      <c r="B228" s="40"/>
      <c r="I228" s="40"/>
      <c r="R228" s="40"/>
      <c r="Y228" s="40"/>
      <c r="AH228" s="40"/>
      <c r="AO228" s="40"/>
    </row>
    <row r="229" spans="2:41" s="10" customFormat="1" x14ac:dyDescent="0.25">
      <c r="B229" s="40"/>
      <c r="I229" s="40"/>
      <c r="R229" s="40"/>
      <c r="Y229" s="40"/>
      <c r="AH229" s="40"/>
      <c r="AO229" s="40"/>
    </row>
    <row r="230" spans="2:41" s="10" customFormat="1" x14ac:dyDescent="0.25">
      <c r="B230" s="40"/>
      <c r="I230" s="40"/>
      <c r="R230" s="40"/>
      <c r="Y230" s="40"/>
      <c r="AH230" s="40"/>
      <c r="AO230" s="40"/>
    </row>
    <row r="231" spans="2:41" s="10" customFormat="1" x14ac:dyDescent="0.25">
      <c r="B231" s="40"/>
      <c r="I231" s="40"/>
      <c r="R231" s="40"/>
      <c r="Y231" s="40"/>
      <c r="AH231" s="40"/>
      <c r="AO231" s="40"/>
    </row>
    <row r="232" spans="2:41" s="10" customFormat="1" x14ac:dyDescent="0.25">
      <c r="B232" s="40"/>
      <c r="I232" s="40"/>
      <c r="R232" s="40"/>
      <c r="Y232" s="40"/>
      <c r="AH232" s="40"/>
      <c r="AO232" s="40"/>
    </row>
    <row r="233" spans="2:41" s="10" customFormat="1" x14ac:dyDescent="0.25">
      <c r="B233" s="40"/>
      <c r="I233" s="40"/>
      <c r="R233" s="40"/>
      <c r="Y233" s="40"/>
      <c r="AH233" s="40"/>
      <c r="AO233" s="40"/>
    </row>
    <row r="234" spans="2:41" s="10" customFormat="1" x14ac:dyDescent="0.25">
      <c r="B234" s="40"/>
      <c r="I234" s="40"/>
      <c r="R234" s="40"/>
      <c r="Y234" s="40"/>
      <c r="AH234" s="40"/>
      <c r="AO234" s="40"/>
    </row>
    <row r="235" spans="2:41" s="10" customFormat="1" x14ac:dyDescent="0.25">
      <c r="B235" s="40"/>
      <c r="I235" s="40"/>
      <c r="R235" s="40"/>
      <c r="Y235" s="40"/>
      <c r="AH235" s="40"/>
      <c r="AO235" s="40"/>
    </row>
    <row r="236" spans="2:41" s="10" customFormat="1" x14ac:dyDescent="0.25">
      <c r="B236" s="40"/>
      <c r="I236" s="40"/>
      <c r="R236" s="40"/>
      <c r="Y236" s="40"/>
      <c r="AH236" s="40"/>
      <c r="AO236" s="40"/>
    </row>
    <row r="237" spans="2:41" s="10" customFormat="1" x14ac:dyDescent="0.25">
      <c r="B237" s="40"/>
      <c r="I237" s="40"/>
      <c r="R237" s="40"/>
      <c r="Y237" s="40"/>
      <c r="AH237" s="40"/>
      <c r="AO237" s="40"/>
    </row>
    <row r="238" spans="2:41" s="10" customFormat="1" x14ac:dyDescent="0.25">
      <c r="B238" s="40"/>
      <c r="I238" s="40"/>
      <c r="R238" s="40"/>
      <c r="Y238" s="40"/>
      <c r="AH238" s="40"/>
      <c r="AO238" s="40"/>
    </row>
    <row r="239" spans="2:41" s="10" customFormat="1" x14ac:dyDescent="0.25">
      <c r="B239" s="40"/>
      <c r="I239" s="40"/>
      <c r="R239" s="40"/>
      <c r="Y239" s="40"/>
      <c r="AH239" s="40"/>
      <c r="AO239" s="40"/>
    </row>
    <row r="240" spans="2:41" s="10" customFormat="1" x14ac:dyDescent="0.25">
      <c r="B240" s="40"/>
      <c r="I240" s="40"/>
      <c r="R240" s="40"/>
      <c r="Y240" s="40"/>
      <c r="AH240" s="40"/>
      <c r="AO240" s="40"/>
    </row>
    <row r="241" spans="2:41" s="10" customFormat="1" x14ac:dyDescent="0.25">
      <c r="B241" s="40"/>
      <c r="I241" s="40"/>
      <c r="R241" s="40"/>
      <c r="Y241" s="40"/>
      <c r="AH241" s="40"/>
      <c r="AO241" s="40"/>
    </row>
    <row r="242" spans="2:41" s="10" customFormat="1" x14ac:dyDescent="0.25">
      <c r="B242" s="40"/>
      <c r="I242" s="40"/>
      <c r="R242" s="40"/>
      <c r="Y242" s="40"/>
      <c r="AH242" s="40"/>
      <c r="AO242" s="40"/>
    </row>
    <row r="243" spans="2:41" s="10" customFormat="1" x14ac:dyDescent="0.25">
      <c r="B243" s="40"/>
      <c r="I243" s="40"/>
      <c r="R243" s="40"/>
      <c r="Y243" s="40"/>
      <c r="AH243" s="40"/>
      <c r="AO243" s="40"/>
    </row>
    <row r="244" spans="2:41" s="10" customFormat="1" x14ac:dyDescent="0.25">
      <c r="B244" s="40"/>
      <c r="I244" s="40"/>
      <c r="R244" s="40"/>
      <c r="Y244" s="40"/>
      <c r="AH244" s="40"/>
      <c r="AO244" s="40"/>
    </row>
    <row r="245" spans="2:41" s="10" customFormat="1" x14ac:dyDescent="0.25">
      <c r="B245" s="40"/>
      <c r="I245" s="40"/>
      <c r="R245" s="40"/>
      <c r="Y245" s="40"/>
      <c r="AH245" s="40"/>
      <c r="AO245" s="40"/>
    </row>
    <row r="246" spans="2:41" s="10" customFormat="1" x14ac:dyDescent="0.25">
      <c r="B246" s="40"/>
      <c r="I246" s="40"/>
      <c r="R246" s="40"/>
      <c r="Y246" s="40"/>
      <c r="AH246" s="40"/>
      <c r="AO246" s="40"/>
    </row>
    <row r="247" spans="2:41" s="10" customFormat="1" x14ac:dyDescent="0.25">
      <c r="B247" s="40"/>
      <c r="I247" s="40"/>
      <c r="R247" s="40"/>
      <c r="Y247" s="40"/>
      <c r="AH247" s="40"/>
      <c r="AO247" s="40"/>
    </row>
    <row r="248" spans="2:41" s="10" customFormat="1" x14ac:dyDescent="0.25">
      <c r="B248" s="40"/>
      <c r="I248" s="40"/>
      <c r="R248" s="40"/>
      <c r="Y248" s="40"/>
      <c r="AH248" s="40"/>
      <c r="AO248" s="40"/>
    </row>
    <row r="249" spans="2:41" s="10" customFormat="1" x14ac:dyDescent="0.25">
      <c r="B249" s="40"/>
      <c r="I249" s="40"/>
      <c r="R249" s="40"/>
      <c r="Y249" s="40"/>
      <c r="AH249" s="40"/>
      <c r="AO249" s="40"/>
    </row>
    <row r="250" spans="2:41" s="10" customFormat="1" x14ac:dyDescent="0.25">
      <c r="B250" s="40"/>
      <c r="I250" s="40"/>
      <c r="R250" s="40"/>
      <c r="Y250" s="40"/>
      <c r="AH250" s="40"/>
      <c r="AO250" s="40"/>
    </row>
    <row r="251" spans="2:41" s="10" customFormat="1" x14ac:dyDescent="0.25">
      <c r="B251" s="40"/>
      <c r="I251" s="40"/>
      <c r="R251" s="40"/>
      <c r="Y251" s="40"/>
      <c r="AH251" s="40"/>
      <c r="AO251" s="40"/>
    </row>
    <row r="252" spans="2:41" s="10" customFormat="1" x14ac:dyDescent="0.25">
      <c r="B252" s="40"/>
      <c r="I252" s="40"/>
      <c r="R252" s="40"/>
      <c r="Y252" s="40"/>
      <c r="AH252" s="40"/>
      <c r="AO252" s="40"/>
    </row>
    <row r="253" spans="2:41" s="10" customFormat="1" x14ac:dyDescent="0.25">
      <c r="B253" s="40"/>
      <c r="I253" s="40"/>
      <c r="R253" s="40"/>
      <c r="Y253" s="40"/>
      <c r="AH253" s="40"/>
      <c r="AO253" s="40"/>
    </row>
    <row r="254" spans="2:41" s="10" customFormat="1" x14ac:dyDescent="0.25">
      <c r="B254" s="40"/>
      <c r="I254" s="40"/>
      <c r="R254" s="40"/>
      <c r="Y254" s="40"/>
      <c r="AH254" s="40"/>
      <c r="AO254" s="40"/>
    </row>
    <row r="255" spans="2:41" s="10" customFormat="1" x14ac:dyDescent="0.25">
      <c r="B255" s="40"/>
      <c r="I255" s="40"/>
      <c r="R255" s="40"/>
      <c r="Y255" s="40"/>
      <c r="AH255" s="40"/>
      <c r="AO255" s="40"/>
    </row>
    <row r="256" spans="2:41" s="10" customFormat="1" x14ac:dyDescent="0.25">
      <c r="B256" s="40"/>
      <c r="I256" s="40"/>
      <c r="R256" s="40"/>
      <c r="Y256" s="40"/>
      <c r="AH256" s="40"/>
      <c r="AO256" s="40"/>
    </row>
    <row r="257" spans="2:41" s="10" customFormat="1" x14ac:dyDescent="0.25">
      <c r="B257" s="40"/>
      <c r="I257" s="40"/>
      <c r="R257" s="40"/>
      <c r="Y257" s="40"/>
      <c r="AH257" s="40"/>
      <c r="AO257" s="40"/>
    </row>
    <row r="258" spans="2:41" s="10" customFormat="1" x14ac:dyDescent="0.25">
      <c r="B258" s="40"/>
      <c r="I258" s="40"/>
      <c r="R258" s="40"/>
      <c r="Y258" s="40"/>
      <c r="AH258" s="40"/>
      <c r="AO258" s="40"/>
    </row>
    <row r="259" spans="2:41" s="10" customFormat="1" x14ac:dyDescent="0.25">
      <c r="B259" s="40"/>
      <c r="I259" s="40"/>
      <c r="R259" s="40"/>
      <c r="Y259" s="40"/>
      <c r="AH259" s="40"/>
      <c r="AO259" s="40"/>
    </row>
    <row r="260" spans="2:41" s="10" customFormat="1" x14ac:dyDescent="0.25">
      <c r="B260" s="40"/>
      <c r="I260" s="40"/>
      <c r="R260" s="40"/>
      <c r="Y260" s="40"/>
      <c r="AH260" s="40"/>
      <c r="AO260" s="40"/>
    </row>
    <row r="261" spans="2:41" s="10" customFormat="1" x14ac:dyDescent="0.25">
      <c r="B261" s="40"/>
      <c r="I261" s="40"/>
      <c r="R261" s="40"/>
      <c r="Y261" s="40"/>
      <c r="AH261" s="40"/>
      <c r="AO261" s="40"/>
    </row>
    <row r="262" spans="2:41" s="10" customFormat="1" x14ac:dyDescent="0.25">
      <c r="B262" s="40"/>
      <c r="I262" s="40"/>
      <c r="R262" s="40"/>
      <c r="Y262" s="40"/>
      <c r="AH262" s="40"/>
      <c r="AO262" s="40"/>
    </row>
    <row r="263" spans="2:41" s="10" customFormat="1" x14ac:dyDescent="0.25">
      <c r="B263" s="40"/>
      <c r="I263" s="40"/>
      <c r="R263" s="40"/>
      <c r="Y263" s="40"/>
      <c r="AH263" s="40"/>
      <c r="AO263" s="40"/>
    </row>
    <row r="264" spans="2:41" s="10" customFormat="1" x14ac:dyDescent="0.25">
      <c r="B264" s="40"/>
      <c r="I264" s="40"/>
      <c r="R264" s="40"/>
      <c r="Y264" s="40"/>
      <c r="AH264" s="40"/>
      <c r="AO264" s="40"/>
    </row>
    <row r="265" spans="2:41" s="10" customFormat="1" x14ac:dyDescent="0.25">
      <c r="B265" s="40"/>
      <c r="I265" s="40"/>
      <c r="R265" s="40"/>
      <c r="Y265" s="40"/>
      <c r="AH265" s="40"/>
      <c r="AO265" s="40"/>
    </row>
    <row r="266" spans="2:41" s="10" customFormat="1" x14ac:dyDescent="0.25">
      <c r="B266" s="40"/>
      <c r="I266" s="40"/>
      <c r="R266" s="40"/>
      <c r="Y266" s="40"/>
      <c r="AH266" s="40"/>
      <c r="AO266" s="40"/>
    </row>
    <row r="267" spans="2:41" s="10" customFormat="1" x14ac:dyDescent="0.25">
      <c r="B267" s="40"/>
      <c r="I267" s="40"/>
      <c r="R267" s="40"/>
      <c r="Y267" s="40"/>
      <c r="AH267" s="40"/>
      <c r="AO267" s="40"/>
    </row>
    <row r="268" spans="2:41" s="10" customFormat="1" x14ac:dyDescent="0.25">
      <c r="B268" s="40"/>
      <c r="I268" s="40"/>
      <c r="R268" s="40"/>
      <c r="Y268" s="40"/>
      <c r="AH268" s="40"/>
      <c r="AO268" s="40"/>
    </row>
    <row r="269" spans="2:41" s="10" customFormat="1" x14ac:dyDescent="0.25">
      <c r="B269" s="40"/>
      <c r="I269" s="40"/>
      <c r="R269" s="40"/>
      <c r="Y269" s="40"/>
      <c r="AH269" s="40"/>
      <c r="AO269" s="40"/>
    </row>
    <row r="270" spans="2:41" s="10" customFormat="1" x14ac:dyDescent="0.25">
      <c r="B270" s="40"/>
      <c r="I270" s="40"/>
      <c r="R270" s="40"/>
      <c r="Y270" s="40"/>
      <c r="AH270" s="40"/>
      <c r="AO270" s="40"/>
    </row>
    <row r="271" spans="2:41" s="10" customFormat="1" x14ac:dyDescent="0.25">
      <c r="B271" s="40"/>
      <c r="I271" s="40"/>
      <c r="R271" s="40"/>
      <c r="Y271" s="40"/>
      <c r="AH271" s="40"/>
      <c r="AO271" s="40"/>
    </row>
    <row r="272" spans="2:41" s="10" customFormat="1" x14ac:dyDescent="0.25">
      <c r="B272" s="40"/>
      <c r="I272" s="40"/>
      <c r="R272" s="40"/>
      <c r="Y272" s="40"/>
      <c r="AH272" s="40"/>
      <c r="AO272" s="40"/>
    </row>
    <row r="273" spans="2:41" s="10" customFormat="1" x14ac:dyDescent="0.25">
      <c r="B273" s="40"/>
      <c r="I273" s="40"/>
      <c r="R273" s="40"/>
      <c r="Y273" s="40"/>
      <c r="AH273" s="40"/>
      <c r="AO273" s="40"/>
    </row>
    <row r="274" spans="2:41" s="10" customFormat="1" x14ac:dyDescent="0.25">
      <c r="B274" s="40"/>
      <c r="I274" s="40"/>
      <c r="R274" s="40"/>
      <c r="Y274" s="40"/>
      <c r="AH274" s="40"/>
      <c r="AO274" s="40"/>
    </row>
    <row r="275" spans="2:41" s="10" customFormat="1" x14ac:dyDescent="0.25">
      <c r="B275" s="40"/>
      <c r="I275" s="40"/>
      <c r="R275" s="40"/>
      <c r="Y275" s="40"/>
      <c r="AH275" s="40"/>
      <c r="AO275" s="40"/>
    </row>
    <row r="276" spans="2:41" s="10" customFormat="1" x14ac:dyDescent="0.25">
      <c r="B276" s="40"/>
      <c r="I276" s="40"/>
      <c r="R276" s="40"/>
      <c r="Y276" s="40"/>
      <c r="AH276" s="40"/>
      <c r="AO276" s="40"/>
    </row>
    <row r="277" spans="2:41" s="10" customFormat="1" x14ac:dyDescent="0.25">
      <c r="B277" s="40"/>
      <c r="I277" s="40"/>
      <c r="R277" s="40"/>
      <c r="Y277" s="40"/>
      <c r="AH277" s="40"/>
      <c r="AO277" s="40"/>
    </row>
    <row r="278" spans="2:41" s="10" customFormat="1" x14ac:dyDescent="0.25">
      <c r="B278" s="40"/>
      <c r="I278" s="40"/>
      <c r="R278" s="40"/>
      <c r="Y278" s="40"/>
      <c r="AH278" s="40"/>
      <c r="AO278" s="40"/>
    </row>
    <row r="279" spans="2:41" s="10" customFormat="1" x14ac:dyDescent="0.25">
      <c r="B279" s="40"/>
      <c r="I279" s="40"/>
      <c r="R279" s="40"/>
      <c r="Y279" s="40"/>
      <c r="AH279" s="40"/>
      <c r="AO279" s="40"/>
    </row>
    <row r="280" spans="2:41" s="10" customFormat="1" x14ac:dyDescent="0.25">
      <c r="B280" s="40"/>
      <c r="I280" s="40"/>
      <c r="R280" s="40"/>
      <c r="Y280" s="40"/>
      <c r="AH280" s="40"/>
      <c r="AO280" s="40"/>
    </row>
    <row r="281" spans="2:41" s="10" customFormat="1" x14ac:dyDescent="0.25">
      <c r="B281" s="40"/>
      <c r="I281" s="40"/>
      <c r="R281" s="40"/>
      <c r="Y281" s="40"/>
      <c r="AH281" s="40"/>
      <c r="AO281" s="40"/>
    </row>
    <row r="282" spans="2:41" s="10" customFormat="1" x14ac:dyDescent="0.25">
      <c r="B282" s="40"/>
      <c r="I282" s="40"/>
      <c r="R282" s="40"/>
      <c r="Y282" s="40"/>
      <c r="AH282" s="40"/>
      <c r="AO282" s="40"/>
    </row>
    <row r="283" spans="2:41" s="10" customFormat="1" x14ac:dyDescent="0.25">
      <c r="B283" s="40"/>
      <c r="I283" s="40"/>
      <c r="R283" s="40"/>
      <c r="Y283" s="40"/>
      <c r="AH283" s="40"/>
      <c r="AO283" s="40"/>
    </row>
    <row r="284" spans="2:41" s="10" customFormat="1" x14ac:dyDescent="0.25">
      <c r="B284" s="40"/>
      <c r="I284" s="40"/>
      <c r="R284" s="40"/>
      <c r="Y284" s="40"/>
      <c r="AH284" s="40"/>
      <c r="AO284" s="40"/>
    </row>
    <row r="285" spans="2:41" s="10" customFormat="1" x14ac:dyDescent="0.25">
      <c r="B285" s="40"/>
      <c r="I285" s="40"/>
      <c r="R285" s="40"/>
      <c r="Y285" s="40"/>
      <c r="AH285" s="40"/>
      <c r="AO285" s="40"/>
    </row>
    <row r="286" spans="2:41" s="10" customFormat="1" x14ac:dyDescent="0.25">
      <c r="B286" s="40"/>
      <c r="I286" s="40"/>
      <c r="R286" s="40"/>
      <c r="Y286" s="40"/>
      <c r="AH286" s="40"/>
      <c r="AO286" s="40"/>
    </row>
    <row r="287" spans="2:41" s="10" customFormat="1" x14ac:dyDescent="0.25">
      <c r="B287" s="40"/>
      <c r="I287" s="40"/>
      <c r="R287" s="40"/>
      <c r="Y287" s="40"/>
      <c r="AH287" s="40"/>
      <c r="AO287" s="40"/>
    </row>
    <row r="288" spans="2:41" s="10" customFormat="1" x14ac:dyDescent="0.25">
      <c r="B288" s="40"/>
      <c r="I288" s="40"/>
      <c r="R288" s="40"/>
      <c r="Y288" s="40"/>
      <c r="AH288" s="40"/>
      <c r="AO288" s="40"/>
    </row>
    <row r="289" spans="2:41" s="10" customFormat="1" x14ac:dyDescent="0.25">
      <c r="B289" s="40"/>
      <c r="I289" s="40"/>
      <c r="R289" s="40"/>
      <c r="Y289" s="40"/>
      <c r="AH289" s="40"/>
      <c r="AO289" s="40"/>
    </row>
    <row r="290" spans="2:41" s="10" customFormat="1" x14ac:dyDescent="0.25">
      <c r="B290" s="40"/>
      <c r="I290" s="40"/>
      <c r="R290" s="40"/>
      <c r="Y290" s="40"/>
      <c r="AH290" s="40"/>
      <c r="AO290" s="40"/>
    </row>
    <row r="291" spans="2:41" s="10" customFormat="1" x14ac:dyDescent="0.25">
      <c r="B291" s="40"/>
      <c r="I291" s="40"/>
      <c r="R291" s="40"/>
      <c r="Y291" s="40"/>
      <c r="AH291" s="40"/>
      <c r="AO291" s="40"/>
    </row>
    <row r="292" spans="2:41" s="10" customFormat="1" x14ac:dyDescent="0.25">
      <c r="B292" s="40"/>
      <c r="I292" s="40"/>
      <c r="R292" s="40"/>
      <c r="Y292" s="40"/>
      <c r="AH292" s="40"/>
      <c r="AO292" s="40"/>
    </row>
    <row r="293" spans="2:41" s="10" customFormat="1" x14ac:dyDescent="0.25">
      <c r="B293" s="40"/>
      <c r="I293" s="40"/>
      <c r="R293" s="40"/>
      <c r="Y293" s="40"/>
      <c r="AH293" s="40"/>
      <c r="AO293" s="40"/>
    </row>
    <row r="294" spans="2:41" s="10" customFormat="1" x14ac:dyDescent="0.25">
      <c r="B294" s="40"/>
      <c r="I294" s="40"/>
      <c r="R294" s="40"/>
      <c r="Y294" s="40"/>
      <c r="AH294" s="40"/>
      <c r="AO294" s="40"/>
    </row>
    <row r="295" spans="2:41" s="10" customFormat="1" x14ac:dyDescent="0.25">
      <c r="B295" s="40"/>
      <c r="I295" s="40"/>
      <c r="R295" s="40"/>
      <c r="Y295" s="40"/>
      <c r="AH295" s="40"/>
      <c r="AO295" s="40"/>
    </row>
    <row r="296" spans="2:41" s="10" customFormat="1" x14ac:dyDescent="0.25">
      <c r="B296" s="40"/>
      <c r="I296" s="40"/>
      <c r="R296" s="40"/>
      <c r="Y296" s="40"/>
      <c r="AH296" s="40"/>
      <c r="AO296" s="40"/>
    </row>
    <row r="297" spans="2:41" s="10" customFormat="1" x14ac:dyDescent="0.25">
      <c r="B297" s="40"/>
      <c r="I297" s="40"/>
      <c r="R297" s="40"/>
      <c r="Y297" s="40"/>
      <c r="AH297" s="40"/>
      <c r="AO297" s="40"/>
    </row>
    <row r="298" spans="2:41" s="10" customFormat="1" x14ac:dyDescent="0.25">
      <c r="B298" s="40"/>
      <c r="I298" s="40"/>
      <c r="R298" s="40"/>
      <c r="Y298" s="40"/>
      <c r="AH298" s="40"/>
      <c r="AO298" s="40"/>
    </row>
    <row r="299" spans="2:41" s="10" customFormat="1" x14ac:dyDescent="0.25">
      <c r="B299" s="40"/>
      <c r="I299" s="40"/>
      <c r="R299" s="40"/>
      <c r="Y299" s="40"/>
      <c r="AH299" s="40"/>
      <c r="AO299" s="40"/>
    </row>
    <row r="300" spans="2:41" s="10" customFormat="1" x14ac:dyDescent="0.25">
      <c r="B300" s="40"/>
      <c r="I300" s="40"/>
      <c r="R300" s="40"/>
      <c r="Y300" s="40"/>
      <c r="AH300" s="40"/>
      <c r="AO300" s="40"/>
    </row>
    <row r="301" spans="2:41" s="10" customFormat="1" x14ac:dyDescent="0.25">
      <c r="B301" s="40"/>
      <c r="I301" s="40"/>
      <c r="R301" s="40"/>
      <c r="Y301" s="40"/>
      <c r="AH301" s="40"/>
      <c r="AO301" s="40"/>
    </row>
    <row r="302" spans="2:41" s="10" customFormat="1" x14ac:dyDescent="0.25">
      <c r="B302" s="40"/>
      <c r="I302" s="40"/>
      <c r="R302" s="40"/>
      <c r="Y302" s="40"/>
      <c r="AH302" s="40"/>
      <c r="AO302" s="40"/>
    </row>
    <row r="303" spans="2:41" s="10" customFormat="1" x14ac:dyDescent="0.25">
      <c r="B303" s="40"/>
      <c r="I303" s="40"/>
      <c r="R303" s="40"/>
      <c r="Y303" s="40"/>
      <c r="AH303" s="40"/>
      <c r="AO303" s="40"/>
    </row>
    <row r="304" spans="2:41" s="10" customFormat="1" x14ac:dyDescent="0.25">
      <c r="B304" s="40"/>
      <c r="I304" s="40"/>
      <c r="R304" s="40"/>
      <c r="Y304" s="40"/>
      <c r="AH304" s="40"/>
      <c r="AO304" s="40"/>
    </row>
    <row r="305" spans="2:41" s="10" customFormat="1" x14ac:dyDescent="0.25">
      <c r="B305" s="40"/>
      <c r="I305" s="40"/>
      <c r="R305" s="40"/>
      <c r="Y305" s="40"/>
      <c r="AH305" s="40"/>
      <c r="AO305" s="40"/>
    </row>
    <row r="306" spans="2:41" s="10" customFormat="1" x14ac:dyDescent="0.25">
      <c r="B306" s="40"/>
      <c r="I306" s="40"/>
      <c r="R306" s="40"/>
      <c r="Y306" s="40"/>
      <c r="AH306" s="40"/>
      <c r="AO306" s="40"/>
    </row>
    <row r="307" spans="2:41" s="10" customFormat="1" x14ac:dyDescent="0.25">
      <c r="B307" s="40"/>
      <c r="I307" s="40"/>
      <c r="R307" s="40"/>
      <c r="Y307" s="40"/>
      <c r="AH307" s="40"/>
      <c r="AO307" s="40"/>
    </row>
    <row r="308" spans="2:41" s="10" customFormat="1" x14ac:dyDescent="0.25">
      <c r="B308" s="40"/>
      <c r="I308" s="40"/>
      <c r="R308" s="40"/>
      <c r="Y308" s="40"/>
      <c r="AH308" s="40"/>
      <c r="AO308" s="40"/>
    </row>
    <row r="309" spans="2:41" s="10" customFormat="1" x14ac:dyDescent="0.25">
      <c r="B309" s="40"/>
      <c r="I309" s="40"/>
      <c r="R309" s="40"/>
      <c r="Y309" s="40"/>
      <c r="AH309" s="40"/>
      <c r="AO309" s="40"/>
    </row>
    <row r="310" spans="2:41" s="10" customFormat="1" x14ac:dyDescent="0.25">
      <c r="B310" s="40"/>
      <c r="I310" s="40"/>
      <c r="R310" s="40"/>
      <c r="Y310" s="40"/>
      <c r="AH310" s="40"/>
      <c r="AO310" s="40"/>
    </row>
    <row r="311" spans="2:41" s="10" customFormat="1" x14ac:dyDescent="0.25">
      <c r="B311" s="40"/>
      <c r="I311" s="40"/>
      <c r="R311" s="40"/>
      <c r="Y311" s="40"/>
      <c r="AH311" s="40"/>
      <c r="AO311" s="40"/>
    </row>
    <row r="312" spans="2:41" s="10" customFormat="1" x14ac:dyDescent="0.25">
      <c r="B312" s="40"/>
      <c r="I312" s="40"/>
      <c r="R312" s="40"/>
      <c r="Y312" s="40"/>
      <c r="AH312" s="40"/>
      <c r="AO312" s="40"/>
    </row>
    <row r="313" spans="2:41" s="10" customFormat="1" x14ac:dyDescent="0.25">
      <c r="B313" s="40"/>
      <c r="I313" s="40"/>
      <c r="R313" s="40"/>
      <c r="Y313" s="40"/>
      <c r="AH313" s="40"/>
      <c r="AO313" s="40"/>
    </row>
    <row r="314" spans="2:41" s="10" customFormat="1" x14ac:dyDescent="0.25">
      <c r="B314" s="40"/>
      <c r="I314" s="40"/>
      <c r="R314" s="40"/>
      <c r="Y314" s="40"/>
      <c r="AH314" s="40"/>
      <c r="AO314" s="40"/>
    </row>
    <row r="315" spans="2:41" s="10" customFormat="1" x14ac:dyDescent="0.25">
      <c r="B315" s="40"/>
      <c r="I315" s="40"/>
      <c r="R315" s="40"/>
      <c r="Y315" s="40"/>
      <c r="AH315" s="40"/>
      <c r="AO315" s="40"/>
    </row>
    <row r="316" spans="2:41" s="10" customFormat="1" x14ac:dyDescent="0.25">
      <c r="B316" s="40"/>
      <c r="I316" s="40"/>
      <c r="R316" s="40"/>
      <c r="Y316" s="40"/>
      <c r="AH316" s="40"/>
      <c r="AO316" s="40"/>
    </row>
    <row r="317" spans="2:41" s="10" customFormat="1" x14ac:dyDescent="0.25">
      <c r="B317" s="40"/>
      <c r="I317" s="40"/>
      <c r="R317" s="40"/>
      <c r="Y317" s="40"/>
      <c r="AH317" s="40"/>
      <c r="AO317" s="40"/>
    </row>
    <row r="318" spans="2:41" s="10" customFormat="1" x14ac:dyDescent="0.25">
      <c r="B318" s="40"/>
      <c r="I318" s="40"/>
      <c r="R318" s="40"/>
      <c r="Y318" s="40"/>
      <c r="AH318" s="40"/>
      <c r="AO318" s="40"/>
    </row>
    <row r="319" spans="2:41" s="10" customFormat="1" x14ac:dyDescent="0.25">
      <c r="B319" s="40"/>
      <c r="I319" s="40"/>
      <c r="R319" s="40"/>
      <c r="Y319" s="40"/>
      <c r="AH319" s="40"/>
      <c r="AO319" s="40"/>
    </row>
    <row r="320" spans="2:41" s="10" customFormat="1" x14ac:dyDescent="0.25">
      <c r="B320" s="40"/>
      <c r="I320" s="40"/>
      <c r="R320" s="40"/>
      <c r="Y320" s="40"/>
      <c r="AH320" s="40"/>
      <c r="AO320" s="40"/>
    </row>
    <row r="321" spans="2:41" s="10" customFormat="1" x14ac:dyDescent="0.25">
      <c r="B321" s="40"/>
      <c r="I321" s="40"/>
      <c r="R321" s="40"/>
      <c r="Y321" s="40"/>
      <c r="AH321" s="40"/>
      <c r="AO321" s="40"/>
    </row>
    <row r="322" spans="2:41" s="10" customFormat="1" x14ac:dyDescent="0.25">
      <c r="B322" s="40"/>
      <c r="I322" s="40"/>
      <c r="R322" s="40"/>
      <c r="Y322" s="40"/>
      <c r="AH322" s="40"/>
      <c r="AO322" s="40"/>
    </row>
    <row r="323" spans="2:41" s="10" customFormat="1" x14ac:dyDescent="0.25">
      <c r="B323" s="40"/>
      <c r="I323" s="40"/>
      <c r="R323" s="40"/>
      <c r="Y323" s="40"/>
      <c r="AH323" s="40"/>
      <c r="AO323" s="40"/>
    </row>
    <row r="324" spans="2:41" s="10" customFormat="1" x14ac:dyDescent="0.25">
      <c r="B324" s="40"/>
      <c r="I324" s="40"/>
      <c r="R324" s="40"/>
      <c r="Y324" s="40"/>
      <c r="AH324" s="40"/>
      <c r="AO324" s="40"/>
    </row>
    <row r="325" spans="2:41" s="10" customFormat="1" x14ac:dyDescent="0.25">
      <c r="B325" s="40"/>
      <c r="I325" s="40"/>
      <c r="R325" s="40"/>
      <c r="Y325" s="40"/>
      <c r="AH325" s="40"/>
      <c r="AO325" s="40"/>
    </row>
    <row r="326" spans="2:41" s="10" customFormat="1" x14ac:dyDescent="0.25">
      <c r="B326" s="40"/>
      <c r="I326" s="40"/>
      <c r="R326" s="40"/>
      <c r="Y326" s="40"/>
      <c r="AH326" s="40"/>
      <c r="AO326" s="40"/>
    </row>
    <row r="327" spans="2:41" s="10" customFormat="1" x14ac:dyDescent="0.25">
      <c r="B327" s="40"/>
      <c r="I327" s="40"/>
      <c r="R327" s="40"/>
      <c r="Y327" s="40"/>
      <c r="AH327" s="40"/>
      <c r="AO327" s="40"/>
    </row>
    <row r="328" spans="2:41" s="10" customFormat="1" x14ac:dyDescent="0.25">
      <c r="B328" s="40"/>
      <c r="I328" s="40"/>
      <c r="R328" s="40"/>
      <c r="Y328" s="40"/>
      <c r="AH328" s="40"/>
      <c r="AO328" s="40"/>
    </row>
    <row r="329" spans="2:41" s="10" customFormat="1" x14ac:dyDescent="0.25">
      <c r="B329" s="40"/>
      <c r="I329" s="40"/>
      <c r="R329" s="40"/>
      <c r="Y329" s="40"/>
      <c r="AH329" s="40"/>
      <c r="AO329" s="40"/>
    </row>
    <row r="330" spans="2:41" s="10" customFormat="1" x14ac:dyDescent="0.25">
      <c r="B330" s="40"/>
      <c r="I330" s="40"/>
      <c r="R330" s="40"/>
      <c r="Y330" s="40"/>
      <c r="AH330" s="40"/>
      <c r="AO330" s="40"/>
    </row>
    <row r="331" spans="2:41" s="10" customFormat="1" x14ac:dyDescent="0.25">
      <c r="B331" s="40"/>
      <c r="I331" s="40"/>
      <c r="R331" s="40"/>
      <c r="Y331" s="40"/>
      <c r="AH331" s="40"/>
      <c r="AO331" s="40"/>
    </row>
    <row r="332" spans="2:41" s="10" customFormat="1" x14ac:dyDescent="0.25">
      <c r="B332" s="40"/>
      <c r="I332" s="40"/>
      <c r="R332" s="40"/>
      <c r="Y332" s="40"/>
      <c r="AH332" s="40"/>
      <c r="AO332" s="40"/>
    </row>
    <row r="333" spans="2:41" s="10" customFormat="1" x14ac:dyDescent="0.25">
      <c r="B333" s="40"/>
      <c r="I333" s="40"/>
      <c r="R333" s="40"/>
      <c r="Y333" s="40"/>
      <c r="AH333" s="40"/>
      <c r="AO333" s="40"/>
    </row>
    <row r="334" spans="2:41" s="10" customFormat="1" x14ac:dyDescent="0.25">
      <c r="B334" s="40"/>
      <c r="I334" s="40"/>
      <c r="R334" s="40"/>
      <c r="Y334" s="40"/>
      <c r="AH334" s="40"/>
      <c r="AO334" s="40"/>
    </row>
    <row r="335" spans="2:41" s="10" customFormat="1" x14ac:dyDescent="0.25">
      <c r="B335" s="40"/>
      <c r="I335" s="40"/>
      <c r="R335" s="40"/>
      <c r="Y335" s="40"/>
      <c r="AH335" s="40"/>
      <c r="AO335" s="40"/>
    </row>
    <row r="336" spans="2:41" s="10" customFormat="1" x14ac:dyDescent="0.25">
      <c r="B336" s="40"/>
      <c r="I336" s="40"/>
      <c r="R336" s="40"/>
      <c r="Y336" s="40"/>
      <c r="AH336" s="40"/>
      <c r="AO336" s="40"/>
    </row>
    <row r="337" spans="2:41" s="10" customFormat="1" x14ac:dyDescent="0.25">
      <c r="B337" s="40"/>
      <c r="I337" s="40"/>
      <c r="R337" s="40"/>
      <c r="Y337" s="40"/>
      <c r="AH337" s="40"/>
      <c r="AO337" s="40"/>
    </row>
    <row r="338" spans="2:41" s="10" customFormat="1" x14ac:dyDescent="0.25">
      <c r="B338" s="40"/>
      <c r="I338" s="40"/>
      <c r="R338" s="40"/>
      <c r="Y338" s="40"/>
      <c r="AH338" s="40"/>
      <c r="AO338" s="40"/>
    </row>
    <row r="339" spans="2:41" s="10" customFormat="1" x14ac:dyDescent="0.25">
      <c r="B339" s="40"/>
      <c r="I339" s="40"/>
      <c r="R339" s="40"/>
      <c r="Y339" s="40"/>
      <c r="AH339" s="40"/>
      <c r="AO339" s="40"/>
    </row>
    <row r="340" spans="2:41" s="10" customFormat="1" x14ac:dyDescent="0.25">
      <c r="B340" s="40"/>
      <c r="I340" s="40"/>
      <c r="R340" s="40"/>
      <c r="Y340" s="40"/>
      <c r="AH340" s="40"/>
      <c r="AO340" s="40"/>
    </row>
    <row r="341" spans="2:41" s="10" customFormat="1" x14ac:dyDescent="0.25">
      <c r="B341" s="40"/>
      <c r="I341" s="40"/>
      <c r="R341" s="40"/>
      <c r="Y341" s="40"/>
      <c r="AH341" s="40"/>
      <c r="AO341" s="40"/>
    </row>
    <row r="342" spans="2:41" s="10" customFormat="1" x14ac:dyDescent="0.25">
      <c r="B342" s="40"/>
      <c r="I342" s="40"/>
      <c r="R342" s="40"/>
      <c r="Y342" s="40"/>
      <c r="AH342" s="40"/>
      <c r="AO342" s="40"/>
    </row>
    <row r="343" spans="2:41" s="10" customFormat="1" x14ac:dyDescent="0.25">
      <c r="B343" s="40"/>
      <c r="I343" s="40"/>
      <c r="R343" s="40"/>
      <c r="Y343" s="40"/>
      <c r="AH343" s="40"/>
      <c r="AO343" s="40"/>
    </row>
    <row r="344" spans="2:41" s="10" customFormat="1" x14ac:dyDescent="0.25">
      <c r="B344" s="40"/>
      <c r="I344" s="40"/>
      <c r="R344" s="40"/>
      <c r="Y344" s="40"/>
      <c r="AH344" s="40"/>
      <c r="AO344" s="40"/>
    </row>
    <row r="345" spans="2:41" s="10" customFormat="1" x14ac:dyDescent="0.25">
      <c r="B345" s="40"/>
      <c r="I345" s="40"/>
      <c r="R345" s="40"/>
      <c r="Y345" s="40"/>
      <c r="AH345" s="40"/>
      <c r="AO345" s="40"/>
    </row>
    <row r="346" spans="2:41" s="10" customFormat="1" x14ac:dyDescent="0.25">
      <c r="B346" s="40"/>
      <c r="I346" s="40"/>
      <c r="R346" s="40"/>
      <c r="Y346" s="40"/>
      <c r="AH346" s="40"/>
      <c r="AO346" s="40"/>
    </row>
    <row r="347" spans="2:41" s="10" customFormat="1" x14ac:dyDescent="0.25">
      <c r="B347" s="40"/>
      <c r="I347" s="40"/>
      <c r="R347" s="40"/>
      <c r="Y347" s="40"/>
      <c r="AH347" s="40"/>
      <c r="AO347" s="40"/>
    </row>
    <row r="348" spans="2:41" s="10" customFormat="1" x14ac:dyDescent="0.25">
      <c r="B348" s="40"/>
      <c r="I348" s="40"/>
      <c r="R348" s="40"/>
      <c r="Y348" s="40"/>
      <c r="AH348" s="40"/>
      <c r="AO348" s="40"/>
    </row>
    <row r="349" spans="2:41" s="10" customFormat="1" x14ac:dyDescent="0.25">
      <c r="B349" s="40"/>
      <c r="I349" s="40"/>
      <c r="R349" s="40"/>
      <c r="Y349" s="40"/>
      <c r="AH349" s="40"/>
      <c r="AO349" s="40"/>
    </row>
    <row r="350" spans="2:41" s="10" customFormat="1" x14ac:dyDescent="0.25">
      <c r="B350" s="40"/>
      <c r="I350" s="40"/>
      <c r="R350" s="40"/>
      <c r="Y350" s="40"/>
      <c r="AH350" s="40"/>
      <c r="AO350" s="40"/>
    </row>
    <row r="351" spans="2:41" s="10" customFormat="1" x14ac:dyDescent="0.25">
      <c r="B351" s="40"/>
      <c r="I351" s="40"/>
      <c r="R351" s="40"/>
      <c r="Y351" s="40"/>
      <c r="AH351" s="40"/>
      <c r="AO351" s="40"/>
    </row>
    <row r="352" spans="2:41" s="10" customFormat="1" x14ac:dyDescent="0.25">
      <c r="B352" s="40"/>
      <c r="I352" s="40"/>
      <c r="R352" s="40"/>
      <c r="Y352" s="40"/>
      <c r="AH352" s="40"/>
      <c r="AO352" s="40"/>
    </row>
    <row r="353" spans="2:41" s="10" customFormat="1" x14ac:dyDescent="0.25">
      <c r="B353" s="40"/>
      <c r="I353" s="40"/>
      <c r="R353" s="40"/>
      <c r="Y353" s="40"/>
      <c r="AH353" s="40"/>
      <c r="AO353" s="40"/>
    </row>
    <row r="354" spans="2:41" s="10" customFormat="1" x14ac:dyDescent="0.25">
      <c r="B354" s="40"/>
      <c r="I354" s="40"/>
      <c r="R354" s="40"/>
      <c r="Y354" s="40"/>
      <c r="AH354" s="40"/>
      <c r="AO354" s="40"/>
    </row>
    <row r="355" spans="2:41" s="10" customFormat="1" x14ac:dyDescent="0.25">
      <c r="B355" s="40"/>
      <c r="I355" s="40"/>
      <c r="R355" s="40"/>
      <c r="Y355" s="40"/>
      <c r="AH355" s="40"/>
      <c r="AO355" s="40"/>
    </row>
    <row r="356" spans="2:41" s="10" customFormat="1" x14ac:dyDescent="0.25">
      <c r="B356" s="40"/>
      <c r="I356" s="40"/>
      <c r="R356" s="40"/>
      <c r="Y356" s="40"/>
      <c r="AH356" s="40"/>
      <c r="AO356" s="40"/>
    </row>
    <row r="357" spans="2:41" s="10" customFormat="1" x14ac:dyDescent="0.25">
      <c r="B357" s="40"/>
      <c r="I357" s="40"/>
      <c r="R357" s="40"/>
      <c r="Y357" s="40"/>
      <c r="AH357" s="40"/>
      <c r="AO357" s="40"/>
    </row>
    <row r="358" spans="2:41" s="10" customFormat="1" x14ac:dyDescent="0.25">
      <c r="B358" s="40"/>
      <c r="I358" s="40"/>
      <c r="R358" s="40"/>
      <c r="Y358" s="40"/>
      <c r="AH358" s="40"/>
      <c r="AO358" s="40"/>
    </row>
    <row r="359" spans="2:41" s="10" customFormat="1" x14ac:dyDescent="0.25">
      <c r="B359" s="40"/>
      <c r="I359" s="40"/>
      <c r="R359" s="40"/>
      <c r="Y359" s="40"/>
      <c r="AH359" s="40"/>
      <c r="AO359" s="40"/>
    </row>
    <row r="360" spans="2:41" s="10" customFormat="1" x14ac:dyDescent="0.25">
      <c r="B360" s="40"/>
      <c r="I360" s="40"/>
      <c r="R360" s="40"/>
      <c r="Y360" s="40"/>
      <c r="AH360" s="40"/>
      <c r="AO360" s="40"/>
    </row>
    <row r="361" spans="2:41" s="10" customFormat="1" x14ac:dyDescent="0.25">
      <c r="B361" s="40"/>
      <c r="I361" s="40"/>
      <c r="R361" s="40"/>
      <c r="Y361" s="40"/>
      <c r="AH361" s="40"/>
      <c r="AO361" s="40"/>
    </row>
    <row r="362" spans="2:41" s="10" customFormat="1" x14ac:dyDescent="0.25">
      <c r="B362" s="40"/>
      <c r="I362" s="40"/>
      <c r="R362" s="40"/>
      <c r="Y362" s="40"/>
      <c r="AH362" s="40"/>
      <c r="AO362" s="40"/>
    </row>
    <row r="363" spans="2:41" s="10" customFormat="1" x14ac:dyDescent="0.25">
      <c r="B363" s="40"/>
      <c r="I363" s="40"/>
      <c r="R363" s="40"/>
      <c r="Y363" s="40"/>
      <c r="AH363" s="40"/>
      <c r="AO363" s="40"/>
    </row>
    <row r="364" spans="2:41" s="10" customFormat="1" x14ac:dyDescent="0.25">
      <c r="B364" s="40"/>
      <c r="I364" s="40"/>
      <c r="R364" s="40"/>
      <c r="Y364" s="40"/>
      <c r="AH364" s="40"/>
      <c r="AO364" s="40"/>
    </row>
    <row r="365" spans="2:41" s="10" customFormat="1" x14ac:dyDescent="0.25">
      <c r="B365" s="40"/>
      <c r="I365" s="40"/>
      <c r="R365" s="40"/>
      <c r="Y365" s="40"/>
      <c r="AH365" s="40"/>
      <c r="AO365" s="40"/>
    </row>
    <row r="366" spans="2:41" s="10" customFormat="1" x14ac:dyDescent="0.25">
      <c r="B366" s="40"/>
      <c r="I366" s="40"/>
      <c r="R366" s="40"/>
      <c r="Y366" s="40"/>
      <c r="AH366" s="40"/>
      <c r="AO366" s="40"/>
    </row>
    <row r="367" spans="2:41" s="10" customFormat="1" x14ac:dyDescent="0.25">
      <c r="B367" s="40"/>
      <c r="I367" s="40"/>
      <c r="R367" s="40"/>
      <c r="Y367" s="40"/>
      <c r="AH367" s="40"/>
      <c r="AO367" s="40"/>
    </row>
    <row r="368" spans="2:41" s="10" customFormat="1" x14ac:dyDescent="0.25">
      <c r="B368" s="40"/>
      <c r="I368" s="40"/>
      <c r="R368" s="40"/>
      <c r="Y368" s="40"/>
      <c r="AH368" s="40"/>
      <c r="AO368" s="40"/>
    </row>
    <row r="369" spans="2:41" s="10" customFormat="1" x14ac:dyDescent="0.25">
      <c r="B369" s="40"/>
      <c r="I369" s="40"/>
      <c r="R369" s="40"/>
      <c r="Y369" s="40"/>
      <c r="AH369" s="40"/>
      <c r="AO369" s="40"/>
    </row>
    <row r="370" spans="2:41" s="10" customFormat="1" x14ac:dyDescent="0.25">
      <c r="B370" s="40"/>
      <c r="I370" s="40"/>
      <c r="R370" s="40"/>
      <c r="Y370" s="40"/>
      <c r="AH370" s="40"/>
      <c r="AO370" s="40"/>
    </row>
    <row r="371" spans="2:41" s="10" customFormat="1" x14ac:dyDescent="0.25">
      <c r="B371" s="40"/>
      <c r="I371" s="40"/>
      <c r="R371" s="40"/>
      <c r="Y371" s="40"/>
      <c r="AH371" s="40"/>
      <c r="AO371" s="40"/>
    </row>
    <row r="372" spans="2:41" s="10" customFormat="1" x14ac:dyDescent="0.25">
      <c r="B372" s="40"/>
      <c r="I372" s="40"/>
      <c r="R372" s="40"/>
      <c r="Y372" s="40"/>
      <c r="AH372" s="40"/>
      <c r="AO372" s="40"/>
    </row>
    <row r="373" spans="2:41" s="10" customFormat="1" x14ac:dyDescent="0.25">
      <c r="B373" s="40"/>
      <c r="I373" s="40"/>
      <c r="R373" s="40"/>
      <c r="Y373" s="40"/>
      <c r="AH373" s="40"/>
      <c r="AO373" s="40"/>
    </row>
    <row r="374" spans="2:41" s="10" customFormat="1" x14ac:dyDescent="0.25">
      <c r="B374" s="40"/>
      <c r="I374" s="40"/>
      <c r="R374" s="40"/>
      <c r="Y374" s="40"/>
      <c r="AH374" s="40"/>
      <c r="AO374" s="40"/>
    </row>
    <row r="375" spans="2:41" s="10" customFormat="1" x14ac:dyDescent="0.25">
      <c r="B375" s="40"/>
      <c r="I375" s="40"/>
      <c r="R375" s="40"/>
      <c r="Y375" s="40"/>
      <c r="AH375" s="40"/>
      <c r="AO375" s="40"/>
    </row>
    <row r="376" spans="2:41" s="10" customFormat="1" x14ac:dyDescent="0.25">
      <c r="B376" s="40"/>
      <c r="I376" s="40"/>
      <c r="R376" s="40"/>
      <c r="Y376" s="40"/>
      <c r="AH376" s="40"/>
      <c r="AO376" s="40"/>
    </row>
    <row r="377" spans="2:41" s="10" customFormat="1" x14ac:dyDescent="0.25">
      <c r="B377" s="40"/>
      <c r="I377" s="40"/>
      <c r="R377" s="40"/>
      <c r="Y377" s="40"/>
      <c r="AH377" s="40"/>
      <c r="AO377" s="40"/>
    </row>
    <row r="378" spans="2:41" s="10" customFormat="1" x14ac:dyDescent="0.25">
      <c r="B378" s="40"/>
      <c r="I378" s="40"/>
      <c r="R378" s="40"/>
      <c r="Y378" s="40"/>
      <c r="AH378" s="40"/>
      <c r="AO378" s="40"/>
    </row>
    <row r="379" spans="2:41" s="10" customFormat="1" x14ac:dyDescent="0.25">
      <c r="B379" s="40"/>
      <c r="I379" s="40"/>
      <c r="R379" s="40"/>
      <c r="Y379" s="40"/>
      <c r="AH379" s="40"/>
      <c r="AO379" s="40"/>
    </row>
    <row r="380" spans="2:41" s="10" customFormat="1" x14ac:dyDescent="0.25">
      <c r="B380" s="40"/>
      <c r="I380" s="40"/>
      <c r="R380" s="40"/>
      <c r="Y380" s="40"/>
      <c r="AH380" s="40"/>
      <c r="AO380" s="40"/>
    </row>
    <row r="381" spans="2:41" s="10" customFormat="1" x14ac:dyDescent="0.25">
      <c r="B381" s="40"/>
      <c r="I381" s="40"/>
      <c r="R381" s="40"/>
      <c r="Y381" s="40"/>
      <c r="AH381" s="40"/>
      <c r="AO381" s="40"/>
    </row>
    <row r="382" spans="2:41" s="10" customFormat="1" x14ac:dyDescent="0.25">
      <c r="B382" s="40"/>
      <c r="I382" s="40"/>
      <c r="R382" s="40"/>
      <c r="Y382" s="40"/>
      <c r="AH382" s="40"/>
      <c r="AO382" s="40"/>
    </row>
    <row r="383" spans="2:41" s="10" customFormat="1" x14ac:dyDescent="0.25">
      <c r="B383" s="40"/>
      <c r="I383" s="40"/>
      <c r="R383" s="40"/>
      <c r="Y383" s="40"/>
      <c r="AH383" s="40"/>
      <c r="AO383" s="40"/>
    </row>
    <row r="384" spans="2:41" s="10" customFormat="1" x14ac:dyDescent="0.25">
      <c r="B384" s="40"/>
      <c r="I384" s="40"/>
      <c r="R384" s="40"/>
      <c r="Y384" s="40"/>
      <c r="AH384" s="40"/>
      <c r="AO384" s="40"/>
    </row>
    <row r="385" spans="2:41" s="10" customFormat="1" x14ac:dyDescent="0.25">
      <c r="B385" s="40"/>
      <c r="I385" s="40"/>
      <c r="R385" s="40"/>
      <c r="Y385" s="40"/>
      <c r="AH385" s="40"/>
      <c r="AO385" s="40"/>
    </row>
    <row r="386" spans="2:41" s="10" customFormat="1" x14ac:dyDescent="0.25">
      <c r="B386" s="40"/>
      <c r="I386" s="40"/>
      <c r="R386" s="40"/>
      <c r="Y386" s="40"/>
      <c r="AH386" s="40"/>
      <c r="AO386" s="40"/>
    </row>
    <row r="387" spans="2:41" s="10" customFormat="1" x14ac:dyDescent="0.25">
      <c r="B387" s="40"/>
      <c r="I387" s="40"/>
      <c r="R387" s="40"/>
      <c r="Y387" s="40"/>
      <c r="AH387" s="40"/>
      <c r="AO387" s="40"/>
    </row>
    <row r="388" spans="2:41" s="10" customFormat="1" x14ac:dyDescent="0.25">
      <c r="B388" s="40"/>
      <c r="I388" s="40"/>
      <c r="R388" s="40"/>
      <c r="Y388" s="40"/>
      <c r="AH388" s="40"/>
      <c r="AO388" s="40"/>
    </row>
    <row r="389" spans="2:41" s="10" customFormat="1" x14ac:dyDescent="0.25">
      <c r="B389" s="40"/>
      <c r="I389" s="40"/>
      <c r="R389" s="40"/>
      <c r="Y389" s="40"/>
      <c r="AH389" s="40"/>
      <c r="AO389" s="40"/>
    </row>
    <row r="390" spans="2:41" s="10" customFormat="1" x14ac:dyDescent="0.25">
      <c r="B390" s="40"/>
      <c r="I390" s="40"/>
      <c r="R390" s="40"/>
      <c r="Y390" s="40"/>
      <c r="AH390" s="40"/>
      <c r="AO390" s="40"/>
    </row>
    <row r="391" spans="2:41" s="10" customFormat="1" x14ac:dyDescent="0.25">
      <c r="B391" s="40"/>
      <c r="I391" s="40"/>
      <c r="R391" s="40"/>
      <c r="Y391" s="40"/>
      <c r="AH391" s="40"/>
      <c r="AO391" s="40"/>
    </row>
    <row r="392" spans="2:41" s="10" customFormat="1" x14ac:dyDescent="0.25">
      <c r="B392" s="40"/>
      <c r="I392" s="40"/>
      <c r="R392" s="40"/>
      <c r="Y392" s="40"/>
      <c r="AH392" s="40"/>
      <c r="AO392" s="40"/>
    </row>
    <row r="393" spans="2:41" s="10" customFormat="1" x14ac:dyDescent="0.25">
      <c r="B393" s="40"/>
      <c r="I393" s="40"/>
      <c r="R393" s="40"/>
      <c r="Y393" s="40"/>
      <c r="AH393" s="40"/>
      <c r="AO393" s="40"/>
    </row>
    <row r="394" spans="2:41" s="10" customFormat="1" x14ac:dyDescent="0.25">
      <c r="B394" s="40"/>
      <c r="I394" s="40"/>
      <c r="R394" s="40"/>
      <c r="Y394" s="40"/>
      <c r="AH394" s="40"/>
      <c r="AO394" s="40"/>
    </row>
    <row r="395" spans="2:41" s="10" customFormat="1" x14ac:dyDescent="0.25">
      <c r="B395" s="40"/>
      <c r="I395" s="40"/>
      <c r="R395" s="40"/>
      <c r="Y395" s="40"/>
      <c r="AH395" s="40"/>
      <c r="AO395" s="40"/>
    </row>
    <row r="396" spans="2:41" s="10" customFormat="1" x14ac:dyDescent="0.25">
      <c r="B396" s="40"/>
      <c r="I396" s="40"/>
      <c r="R396" s="40"/>
      <c r="Y396" s="40"/>
      <c r="AH396" s="40"/>
      <c r="AO396" s="40"/>
    </row>
    <row r="397" spans="2:41" s="10" customFormat="1" x14ac:dyDescent="0.25">
      <c r="B397" s="40"/>
      <c r="I397" s="40"/>
      <c r="R397" s="40"/>
      <c r="Y397" s="40"/>
      <c r="AH397" s="40"/>
      <c r="AO397" s="40"/>
    </row>
    <row r="398" spans="2:41" s="10" customFormat="1" x14ac:dyDescent="0.25">
      <c r="B398" s="40"/>
      <c r="I398" s="40"/>
      <c r="R398" s="40"/>
      <c r="Y398" s="40"/>
      <c r="AH398" s="40"/>
      <c r="AO398" s="40"/>
    </row>
    <row r="399" spans="2:41" s="10" customFormat="1" x14ac:dyDescent="0.25">
      <c r="B399" s="40"/>
      <c r="I399" s="40"/>
      <c r="R399" s="40"/>
      <c r="Y399" s="40"/>
      <c r="AH399" s="40"/>
      <c r="AO399" s="40"/>
    </row>
    <row r="400" spans="2:41" s="10" customFormat="1" x14ac:dyDescent="0.25">
      <c r="B400" s="40"/>
      <c r="I400" s="40"/>
      <c r="R400" s="40"/>
      <c r="Y400" s="40"/>
      <c r="AH400" s="40"/>
      <c r="AO400" s="40"/>
    </row>
    <row r="401" spans="2:41" s="10" customFormat="1" x14ac:dyDescent="0.25">
      <c r="B401" s="40"/>
      <c r="I401" s="40"/>
      <c r="R401" s="40"/>
      <c r="Y401" s="40"/>
      <c r="AH401" s="40"/>
      <c r="AO401" s="40"/>
    </row>
    <row r="402" spans="2:41" s="10" customFormat="1" x14ac:dyDescent="0.25">
      <c r="B402" s="40"/>
      <c r="I402" s="40"/>
      <c r="R402" s="40"/>
      <c r="Y402" s="40"/>
      <c r="AH402" s="40"/>
      <c r="AO402" s="40"/>
    </row>
    <row r="403" spans="2:41" s="10" customFormat="1" x14ac:dyDescent="0.25">
      <c r="B403" s="40"/>
      <c r="I403" s="40"/>
      <c r="R403" s="40"/>
      <c r="Y403" s="40"/>
      <c r="AH403" s="40"/>
      <c r="AO403" s="40"/>
    </row>
    <row r="404" spans="2:41" s="10" customFormat="1" x14ac:dyDescent="0.25">
      <c r="B404" s="40"/>
      <c r="I404" s="40"/>
      <c r="R404" s="40"/>
      <c r="Y404" s="40"/>
      <c r="AH404" s="40"/>
      <c r="AO404" s="40"/>
    </row>
    <row r="405" spans="2:41" s="10" customFormat="1" x14ac:dyDescent="0.25">
      <c r="B405" s="40"/>
      <c r="I405" s="40"/>
      <c r="R405" s="40"/>
      <c r="Y405" s="40"/>
      <c r="AH405" s="40"/>
      <c r="AO405" s="40"/>
    </row>
    <row r="406" spans="2:41" s="10" customFormat="1" x14ac:dyDescent="0.25">
      <c r="B406" s="40"/>
      <c r="I406" s="40"/>
      <c r="R406" s="40"/>
      <c r="Y406" s="40"/>
      <c r="AH406" s="40"/>
      <c r="AO406" s="40"/>
    </row>
    <row r="407" spans="2:41" s="10" customFormat="1" x14ac:dyDescent="0.25">
      <c r="B407" s="40"/>
      <c r="I407" s="40"/>
      <c r="R407" s="40"/>
      <c r="Y407" s="40"/>
      <c r="AH407" s="40"/>
      <c r="AO407" s="40"/>
    </row>
    <row r="408" spans="2:41" s="10" customFormat="1" x14ac:dyDescent="0.25">
      <c r="B408" s="40"/>
      <c r="I408" s="40"/>
      <c r="R408" s="40"/>
      <c r="Y408" s="40"/>
      <c r="AH408" s="40"/>
      <c r="AO408" s="40"/>
    </row>
    <row r="409" spans="2:41" s="10" customFormat="1" x14ac:dyDescent="0.25">
      <c r="B409" s="40"/>
      <c r="I409" s="40"/>
      <c r="R409" s="40"/>
      <c r="Y409" s="40"/>
      <c r="AH409" s="40"/>
      <c r="AO409" s="40"/>
    </row>
    <row r="410" spans="2:41" s="10" customFormat="1" x14ac:dyDescent="0.25">
      <c r="B410" s="40"/>
      <c r="I410" s="40"/>
      <c r="R410" s="40"/>
      <c r="Y410" s="40"/>
      <c r="AH410" s="40"/>
      <c r="AO410" s="40"/>
    </row>
    <row r="411" spans="2:41" s="10" customFormat="1" x14ac:dyDescent="0.25">
      <c r="B411" s="40"/>
      <c r="I411" s="40"/>
      <c r="R411" s="40"/>
      <c r="Y411" s="40"/>
      <c r="AH411" s="40"/>
      <c r="AO411" s="40"/>
    </row>
    <row r="412" spans="2:41" s="10" customFormat="1" x14ac:dyDescent="0.25">
      <c r="B412" s="40"/>
      <c r="I412" s="40"/>
      <c r="R412" s="40"/>
      <c r="Y412" s="40"/>
      <c r="AH412" s="40"/>
      <c r="AO412" s="40"/>
    </row>
    <row r="413" spans="2:41" s="10" customFormat="1" x14ac:dyDescent="0.25">
      <c r="B413" s="40"/>
      <c r="I413" s="40"/>
      <c r="R413" s="40"/>
      <c r="Y413" s="40"/>
      <c r="AH413" s="40"/>
      <c r="AO413" s="40"/>
    </row>
    <row r="414" spans="2:41" s="10" customFormat="1" x14ac:dyDescent="0.25">
      <c r="B414" s="40"/>
      <c r="I414" s="40"/>
      <c r="R414" s="40"/>
      <c r="Y414" s="40"/>
      <c r="AH414" s="40"/>
      <c r="AO414" s="40"/>
    </row>
    <row r="415" spans="2:41" s="10" customFormat="1" x14ac:dyDescent="0.25">
      <c r="B415" s="40"/>
      <c r="I415" s="40"/>
      <c r="R415" s="40"/>
      <c r="Y415" s="40"/>
      <c r="AH415" s="40"/>
      <c r="AO415" s="40"/>
    </row>
    <row r="416" spans="2:41" s="10" customFormat="1" x14ac:dyDescent="0.25">
      <c r="B416" s="40"/>
      <c r="I416" s="40"/>
      <c r="R416" s="40"/>
      <c r="Y416" s="40"/>
      <c r="AH416" s="40"/>
      <c r="AO416" s="40"/>
    </row>
    <row r="417" spans="2:41" s="10" customFormat="1" x14ac:dyDescent="0.25">
      <c r="B417" s="40"/>
      <c r="I417" s="40"/>
      <c r="R417" s="40"/>
      <c r="Y417" s="40"/>
      <c r="AH417" s="40"/>
      <c r="AO417" s="40"/>
    </row>
    <row r="418" spans="2:41" s="10" customFormat="1" x14ac:dyDescent="0.25">
      <c r="B418" s="40"/>
      <c r="I418" s="40"/>
      <c r="R418" s="40"/>
      <c r="Y418" s="40"/>
      <c r="AH418" s="40"/>
      <c r="AO418" s="40"/>
    </row>
    <row r="419" spans="2:41" s="10" customFormat="1" x14ac:dyDescent="0.25">
      <c r="B419" s="40"/>
      <c r="I419" s="40"/>
      <c r="R419" s="40"/>
      <c r="Y419" s="40"/>
      <c r="AH419" s="40"/>
      <c r="AO419" s="40"/>
    </row>
    <row r="420" spans="2:41" s="10" customFormat="1" x14ac:dyDescent="0.25">
      <c r="B420" s="40"/>
      <c r="I420" s="40"/>
      <c r="R420" s="40"/>
      <c r="Y420" s="40"/>
      <c r="AH420" s="40"/>
      <c r="AO420" s="40"/>
    </row>
    <row r="421" spans="2:41" s="10" customFormat="1" x14ac:dyDescent="0.25">
      <c r="B421" s="40"/>
      <c r="I421" s="40"/>
      <c r="R421" s="40"/>
      <c r="Y421" s="40"/>
      <c r="AH421" s="40"/>
      <c r="AO421" s="40"/>
    </row>
    <row r="422" spans="2:41" s="10" customFormat="1" x14ac:dyDescent="0.25">
      <c r="B422" s="40"/>
      <c r="I422" s="40"/>
      <c r="R422" s="40"/>
      <c r="Y422" s="40"/>
      <c r="AH422" s="40"/>
      <c r="AO422" s="40"/>
    </row>
    <row r="423" spans="2:41" s="10" customFormat="1" x14ac:dyDescent="0.25">
      <c r="B423" s="40"/>
      <c r="I423" s="40"/>
      <c r="R423" s="40"/>
      <c r="Y423" s="40"/>
      <c r="AH423" s="40"/>
      <c r="AO423" s="40"/>
    </row>
    <row r="424" spans="2:41" s="10" customFormat="1" x14ac:dyDescent="0.25">
      <c r="B424" s="40"/>
      <c r="I424" s="40"/>
      <c r="R424" s="40"/>
      <c r="Y424" s="40"/>
      <c r="AH424" s="40"/>
      <c r="AO424" s="40"/>
    </row>
    <row r="425" spans="2:41" s="10" customFormat="1" x14ac:dyDescent="0.25">
      <c r="B425" s="40"/>
      <c r="I425" s="40"/>
      <c r="R425" s="40"/>
      <c r="Y425" s="40"/>
      <c r="AH425" s="40"/>
      <c r="AO425" s="40"/>
    </row>
    <row r="426" spans="2:41" s="10" customFormat="1" x14ac:dyDescent="0.25">
      <c r="B426" s="40"/>
      <c r="I426" s="40"/>
      <c r="R426" s="40"/>
      <c r="Y426" s="40"/>
      <c r="AH426" s="40"/>
      <c r="AO426" s="40"/>
    </row>
    <row r="427" spans="2:41" s="10" customFormat="1" x14ac:dyDescent="0.25">
      <c r="B427" s="40"/>
      <c r="I427" s="40"/>
      <c r="R427" s="40"/>
      <c r="Y427" s="40"/>
      <c r="AH427" s="40"/>
      <c r="AO427" s="40"/>
    </row>
    <row r="428" spans="2:41" s="10" customFormat="1" x14ac:dyDescent="0.25">
      <c r="B428" s="40"/>
      <c r="I428" s="40"/>
      <c r="R428" s="40"/>
      <c r="Y428" s="40"/>
      <c r="AH428" s="40"/>
      <c r="AO428" s="40"/>
    </row>
    <row r="429" spans="2:41" s="10" customFormat="1" x14ac:dyDescent="0.25">
      <c r="B429" s="40"/>
      <c r="I429" s="40"/>
      <c r="R429" s="40"/>
      <c r="Y429" s="40"/>
      <c r="AH429" s="40"/>
      <c r="AO429" s="40"/>
    </row>
    <row r="430" spans="2:41" s="10" customFormat="1" x14ac:dyDescent="0.25">
      <c r="B430" s="40"/>
      <c r="I430" s="40"/>
      <c r="R430" s="40"/>
      <c r="Y430" s="40"/>
      <c r="AH430" s="40"/>
      <c r="AO430" s="40"/>
    </row>
    <row r="431" spans="2:41" s="10" customFormat="1" x14ac:dyDescent="0.25">
      <c r="B431" s="40"/>
      <c r="I431" s="40"/>
      <c r="R431" s="40"/>
      <c r="Y431" s="40"/>
      <c r="AH431" s="40"/>
      <c r="AO431" s="40"/>
    </row>
    <row r="432" spans="2:41" s="10" customFormat="1" x14ac:dyDescent="0.25">
      <c r="B432" s="40"/>
      <c r="I432" s="40"/>
      <c r="R432" s="40"/>
      <c r="Y432" s="40"/>
      <c r="AH432" s="40"/>
      <c r="AO432" s="40"/>
    </row>
    <row r="433" spans="2:41" s="10" customFormat="1" x14ac:dyDescent="0.25">
      <c r="B433" s="40"/>
      <c r="I433" s="40"/>
      <c r="R433" s="40"/>
      <c r="Y433" s="40"/>
      <c r="AH433" s="40"/>
      <c r="AO433" s="40"/>
    </row>
    <row r="434" spans="2:41" s="10" customFormat="1" x14ac:dyDescent="0.25">
      <c r="B434" s="40"/>
      <c r="I434" s="40"/>
      <c r="R434" s="40"/>
      <c r="Y434" s="40"/>
      <c r="AH434" s="40"/>
      <c r="AO434" s="40"/>
    </row>
    <row r="435" spans="2:41" s="10" customFormat="1" x14ac:dyDescent="0.25">
      <c r="B435" s="40"/>
      <c r="I435" s="40"/>
      <c r="R435" s="40"/>
      <c r="Y435" s="40"/>
      <c r="AH435" s="40"/>
      <c r="AO435" s="40"/>
    </row>
    <row r="436" spans="2:41" s="10" customFormat="1" x14ac:dyDescent="0.25">
      <c r="B436" s="40"/>
      <c r="I436" s="40"/>
      <c r="R436" s="40"/>
      <c r="Y436" s="40"/>
      <c r="AH436" s="40"/>
      <c r="AO436" s="40"/>
    </row>
    <row r="437" spans="2:41" s="10" customFormat="1" x14ac:dyDescent="0.25">
      <c r="B437" s="40"/>
      <c r="I437" s="40"/>
      <c r="R437" s="40"/>
      <c r="Y437" s="40"/>
      <c r="AH437" s="40"/>
      <c r="AO437" s="40"/>
    </row>
    <row r="438" spans="2:41" s="10" customFormat="1" x14ac:dyDescent="0.25">
      <c r="B438" s="40"/>
      <c r="I438" s="40"/>
      <c r="R438" s="40"/>
      <c r="Y438" s="40"/>
      <c r="AH438" s="40"/>
      <c r="AO438" s="40"/>
    </row>
    <row r="439" spans="2:41" s="10" customFormat="1" x14ac:dyDescent="0.25">
      <c r="B439" s="40"/>
      <c r="I439" s="40"/>
      <c r="R439" s="40"/>
      <c r="Y439" s="40"/>
      <c r="AH439" s="40"/>
      <c r="AO439" s="40"/>
    </row>
    <row r="440" spans="2:41" s="10" customFormat="1" x14ac:dyDescent="0.25">
      <c r="B440" s="40"/>
      <c r="I440" s="40"/>
      <c r="R440" s="40"/>
      <c r="Y440" s="40"/>
      <c r="AH440" s="40"/>
      <c r="AO440" s="40"/>
    </row>
    <row r="441" spans="2:41" s="10" customFormat="1" x14ac:dyDescent="0.25">
      <c r="B441" s="40"/>
      <c r="I441" s="40"/>
      <c r="R441" s="40"/>
      <c r="Y441" s="40"/>
      <c r="AH441" s="40"/>
      <c r="AO441" s="40"/>
    </row>
    <row r="442" spans="2:41" s="10" customFormat="1" x14ac:dyDescent="0.25">
      <c r="B442" s="40"/>
      <c r="I442" s="40"/>
      <c r="R442" s="40"/>
      <c r="Y442" s="40"/>
      <c r="AH442" s="40"/>
      <c r="AO442" s="40"/>
    </row>
    <row r="443" spans="2:41" s="10" customFormat="1" x14ac:dyDescent="0.25">
      <c r="B443" s="40"/>
      <c r="I443" s="40"/>
      <c r="R443" s="40"/>
      <c r="Y443" s="40"/>
      <c r="AH443" s="40"/>
      <c r="AO443" s="40"/>
    </row>
    <row r="444" spans="2:41" s="10" customFormat="1" x14ac:dyDescent="0.25">
      <c r="B444" s="40"/>
      <c r="I444" s="40"/>
      <c r="R444" s="40"/>
      <c r="Y444" s="40"/>
      <c r="AH444" s="40"/>
      <c r="AO444" s="40"/>
    </row>
    <row r="445" spans="2:41" s="10" customFormat="1" x14ac:dyDescent="0.25">
      <c r="B445" s="40"/>
      <c r="I445" s="40"/>
      <c r="R445" s="40"/>
      <c r="Y445" s="40"/>
      <c r="AH445" s="40"/>
      <c r="AO445" s="40"/>
    </row>
    <row r="446" spans="2:41" s="10" customFormat="1" x14ac:dyDescent="0.25">
      <c r="B446" s="40"/>
      <c r="I446" s="40"/>
      <c r="R446" s="40"/>
      <c r="Y446" s="40"/>
      <c r="AH446" s="40"/>
      <c r="AO446" s="40"/>
    </row>
    <row r="447" spans="2:41" s="10" customFormat="1" x14ac:dyDescent="0.25">
      <c r="B447" s="40"/>
      <c r="I447" s="40"/>
      <c r="R447" s="40"/>
      <c r="Y447" s="40"/>
      <c r="AH447" s="40"/>
      <c r="AO447" s="40"/>
    </row>
    <row r="448" spans="2:41" s="10" customFormat="1" x14ac:dyDescent="0.25">
      <c r="B448" s="40"/>
      <c r="I448" s="40"/>
      <c r="R448" s="40"/>
      <c r="Y448" s="40"/>
      <c r="AH448" s="40"/>
      <c r="AO448" s="40"/>
    </row>
    <row r="449" spans="1:48" s="10" customFormat="1" x14ac:dyDescent="0.25">
      <c r="B449" s="40"/>
      <c r="I449" s="40"/>
      <c r="R449" s="40"/>
      <c r="Y449" s="40"/>
      <c r="AH449" s="40"/>
      <c r="AO449" s="40"/>
    </row>
    <row r="450" spans="1:48" s="10" customFormat="1" x14ac:dyDescent="0.25">
      <c r="B450" s="40"/>
      <c r="I450" s="40"/>
      <c r="R450" s="40"/>
      <c r="Y450" s="40"/>
      <c r="AH450" s="40"/>
      <c r="AO450" s="40"/>
    </row>
    <row r="451" spans="1:48" s="10" customFormat="1" x14ac:dyDescent="0.25">
      <c r="B451" s="40"/>
      <c r="I451" s="40"/>
      <c r="R451" s="40"/>
      <c r="Y451" s="40"/>
      <c r="AH451" s="40"/>
      <c r="AO451" s="40"/>
    </row>
    <row r="452" spans="1:48" s="10" customFormat="1" x14ac:dyDescent="0.25">
      <c r="B452" s="40"/>
      <c r="I452" s="40"/>
      <c r="R452" s="40"/>
      <c r="Y452" s="40"/>
      <c r="AH452" s="40"/>
      <c r="AO452" s="40"/>
    </row>
    <row r="453" spans="1:48" s="10" customFormat="1" x14ac:dyDescent="0.25">
      <c r="B453" s="40"/>
      <c r="I453" s="40"/>
      <c r="R453" s="40"/>
      <c r="Y453" s="40"/>
      <c r="AH453" s="40"/>
      <c r="AO453" s="40"/>
    </row>
    <row r="454" spans="1:48" s="10" customFormat="1" x14ac:dyDescent="0.25">
      <c r="B454" s="40"/>
      <c r="I454" s="40"/>
      <c r="R454" s="40"/>
      <c r="Y454" s="40"/>
      <c r="AH454" s="40"/>
      <c r="AO454" s="40"/>
    </row>
    <row r="455" spans="1:48" s="10" customFormat="1" x14ac:dyDescent="0.25">
      <c r="B455" s="40"/>
      <c r="I455" s="40"/>
      <c r="R455" s="40"/>
      <c r="Y455" s="40"/>
      <c r="AH455" s="40"/>
      <c r="AO455" s="40"/>
    </row>
    <row r="456" spans="1:48" s="10" customFormat="1" x14ac:dyDescent="0.25">
      <c r="B456" s="40"/>
      <c r="I456" s="40"/>
      <c r="P456"/>
      <c r="R456" s="40"/>
      <c r="Y456" s="40"/>
      <c r="AF456"/>
      <c r="AH456" s="40"/>
      <c r="AO456" s="40"/>
      <c r="AV456"/>
    </row>
    <row r="457" spans="1:48" x14ac:dyDescent="0.25">
      <c r="A457" s="10"/>
      <c r="B457" s="40"/>
      <c r="C457" s="10"/>
      <c r="D457" s="10"/>
      <c r="E457" s="10"/>
      <c r="F457" s="10"/>
      <c r="G457" s="10"/>
      <c r="H457" s="10"/>
      <c r="I457" s="40"/>
      <c r="J457" s="10"/>
      <c r="K457" s="10"/>
      <c r="L457" s="10"/>
      <c r="M457" s="10"/>
      <c r="N457" s="10"/>
      <c r="O457" s="10"/>
      <c r="S457" s="10"/>
      <c r="T457" s="10"/>
      <c r="U457" s="10"/>
      <c r="V457" s="10"/>
      <c r="W457" s="10"/>
      <c r="X457" s="10"/>
      <c r="Y457" s="40"/>
      <c r="Z457" s="10"/>
      <c r="AA457" s="10"/>
      <c r="AB457" s="10"/>
      <c r="AC457" s="10"/>
      <c r="AD457" s="10"/>
      <c r="AE457" s="10"/>
      <c r="AI457" s="10"/>
      <c r="AJ457" s="10"/>
      <c r="AK457" s="10"/>
      <c r="AL457" s="10"/>
      <c r="AM457" s="10"/>
      <c r="AN457" s="10"/>
      <c r="AO457" s="40"/>
      <c r="AP457" s="10"/>
      <c r="AQ457" s="10"/>
      <c r="AR457" s="10"/>
      <c r="AS457" s="10"/>
      <c r="AT457" s="10"/>
      <c r="AU457" s="10"/>
    </row>
    <row r="458" spans="1:48" x14ac:dyDescent="0.25">
      <c r="A458" s="10"/>
      <c r="B458" s="40"/>
      <c r="C458" s="10"/>
      <c r="D458" s="10"/>
      <c r="E458" s="10"/>
      <c r="F458" s="10"/>
      <c r="G458" s="10"/>
      <c r="H458" s="10"/>
      <c r="I458" s="40"/>
      <c r="J458" s="10"/>
      <c r="K458" s="10"/>
      <c r="L458" s="10"/>
      <c r="M458" s="10"/>
      <c r="N458" s="10"/>
      <c r="O458" s="10"/>
      <c r="S458" s="10"/>
      <c r="T458" s="10"/>
      <c r="U458" s="10"/>
      <c r="V458" s="10"/>
      <c r="W458" s="10"/>
      <c r="X458" s="10"/>
      <c r="Y458" s="40"/>
      <c r="Z458" s="10"/>
      <c r="AA458" s="10"/>
      <c r="AB458" s="10"/>
      <c r="AC458" s="10"/>
      <c r="AD458" s="10"/>
      <c r="AE458" s="10"/>
      <c r="AI458" s="10"/>
      <c r="AJ458" s="10"/>
      <c r="AK458" s="10"/>
      <c r="AL458" s="10"/>
      <c r="AM458" s="10"/>
      <c r="AN458" s="10"/>
      <c r="AO458" s="40"/>
      <c r="AP458" s="10"/>
      <c r="AQ458" s="10"/>
      <c r="AR458" s="10"/>
      <c r="AS458" s="10"/>
      <c r="AT458" s="10"/>
      <c r="AU458" s="10"/>
    </row>
    <row r="459" spans="1:48" x14ac:dyDescent="0.25">
      <c r="C459" s="10"/>
      <c r="D459" s="10"/>
      <c r="E459" s="10"/>
      <c r="F459" s="10"/>
      <c r="G459" s="10"/>
      <c r="H459" s="10"/>
      <c r="I459" s="40"/>
      <c r="J459" s="10"/>
      <c r="K459" s="10"/>
      <c r="L459" s="10"/>
      <c r="M459" s="10"/>
      <c r="N459" s="10"/>
      <c r="O459" s="10"/>
      <c r="S459" s="10"/>
      <c r="T459" s="10"/>
      <c r="U459" s="10"/>
      <c r="V459" s="10"/>
      <c r="W459" s="10"/>
      <c r="X459" s="10"/>
      <c r="Y459" s="40"/>
      <c r="Z459" s="10"/>
      <c r="AA459" s="10"/>
      <c r="AB459" s="10"/>
      <c r="AC459" s="10"/>
      <c r="AD459" s="10"/>
      <c r="AE459" s="10"/>
      <c r="AI459" s="10"/>
      <c r="AJ459" s="10"/>
      <c r="AK459" s="10"/>
      <c r="AL459" s="10"/>
      <c r="AM459" s="10"/>
      <c r="AN459" s="10"/>
      <c r="AO459" s="40"/>
      <c r="AP459" s="10"/>
      <c r="AQ459" s="10"/>
      <c r="AR459" s="10"/>
      <c r="AS459" s="10"/>
      <c r="AT459" s="10"/>
      <c r="AU459" s="10"/>
    </row>
    <row r="460" spans="1:48" x14ac:dyDescent="0.25">
      <c r="C460" s="10"/>
      <c r="D460" s="10"/>
      <c r="E460" s="10"/>
      <c r="F460" s="10"/>
      <c r="G460" s="10"/>
      <c r="H460" s="10"/>
      <c r="I460" s="40"/>
      <c r="J460" s="10"/>
      <c r="K460" s="10"/>
      <c r="L460" s="10"/>
      <c r="M460" s="10"/>
      <c r="N460" s="10"/>
      <c r="O460" s="10"/>
      <c r="S460" s="10"/>
      <c r="T460" s="10"/>
      <c r="U460" s="10"/>
      <c r="V460" s="10"/>
      <c r="W460" s="10"/>
      <c r="X460" s="10"/>
      <c r="Y460" s="40"/>
      <c r="Z460" s="10"/>
      <c r="AA460" s="10"/>
      <c r="AB460" s="10"/>
      <c r="AC460" s="10"/>
      <c r="AD460" s="10"/>
      <c r="AE460" s="10"/>
      <c r="AI460" s="10"/>
      <c r="AJ460" s="10"/>
      <c r="AK460" s="10"/>
      <c r="AL460" s="10"/>
      <c r="AM460" s="10"/>
      <c r="AN460" s="10"/>
      <c r="AO460" s="40"/>
      <c r="AP460" s="10"/>
      <c r="AQ460" s="10"/>
      <c r="AR460" s="10"/>
      <c r="AS460" s="10"/>
      <c r="AT460" s="10"/>
      <c r="AU460" s="10"/>
    </row>
  </sheetData>
  <sortState ref="AQ77:AU78">
    <sortCondition descending="1" ref="AU77:AU78"/>
  </sortState>
  <mergeCells count="3">
    <mergeCell ref="E98:H98"/>
    <mergeCell ref="U98:X98"/>
    <mergeCell ref="AK98:AN98"/>
  </mergeCells>
  <conditionalFormatting sqref="H5:H12">
    <cfRule type="cellIs" dxfId="100" priority="52" operator="between">
      <formula>1</formula>
      <formula>11.7</formula>
    </cfRule>
    <cfRule type="cellIs" dxfId="99" priority="53" operator="between">
      <formula>1</formula>
      <formula>11.7</formula>
    </cfRule>
  </conditionalFormatting>
  <conditionalFormatting sqref="O5:O12">
    <cfRule type="cellIs" dxfId="98" priority="51" operator="between">
      <formula>1</formula>
      <formula>24</formula>
    </cfRule>
  </conditionalFormatting>
  <conditionalFormatting sqref="H15:H22">
    <cfRule type="cellIs" dxfId="97" priority="50" operator="between">
      <formula>1</formula>
      <formula>13.8</formula>
    </cfRule>
  </conditionalFormatting>
  <conditionalFormatting sqref="O15:O22">
    <cfRule type="cellIs" dxfId="96" priority="49" operator="between">
      <formula>1</formula>
      <formula>2.06</formula>
    </cfRule>
  </conditionalFormatting>
  <conditionalFormatting sqref="H25:H32">
    <cfRule type="cellIs" dxfId="95" priority="48" operator="between">
      <formula>1</formula>
      <formula>4.22</formula>
    </cfRule>
  </conditionalFormatting>
  <conditionalFormatting sqref="O25:O32">
    <cfRule type="cellIs" dxfId="94" priority="47" operator="between">
      <formula>1</formula>
      <formula>12</formula>
    </cfRule>
  </conditionalFormatting>
  <conditionalFormatting sqref="H44:H51">
    <cfRule type="cellIs" dxfId="93" priority="46" operator="greaterThan">
      <formula>1.71</formula>
    </cfRule>
  </conditionalFormatting>
  <conditionalFormatting sqref="O44:O51">
    <cfRule type="cellIs" dxfId="92" priority="45" operator="greaterThan">
      <formula>5.79</formula>
    </cfRule>
  </conditionalFormatting>
  <conditionalFormatting sqref="H54:H61">
    <cfRule type="cellIs" dxfId="91" priority="44" operator="greaterThan">
      <formula>11.99</formula>
    </cfRule>
  </conditionalFormatting>
  <conditionalFormatting sqref="O54:O61">
    <cfRule type="cellIs" dxfId="90" priority="43" operator="greaterThan">
      <formula>2.99</formula>
    </cfRule>
  </conditionalFormatting>
  <conditionalFormatting sqref="H65:H72">
    <cfRule type="cellIs" dxfId="89" priority="42" operator="greaterThan">
      <formula>12.29</formula>
    </cfRule>
  </conditionalFormatting>
  <conditionalFormatting sqref="O65:O72">
    <cfRule type="cellIs" dxfId="88" priority="41" operator="greaterThan">
      <formula>33.99</formula>
    </cfRule>
  </conditionalFormatting>
  <conditionalFormatting sqref="H76:H83">
    <cfRule type="cellIs" dxfId="87" priority="40" operator="greaterThan">
      <formula>42.99</formula>
    </cfRule>
  </conditionalFormatting>
  <conditionalFormatting sqref="O76:O83">
    <cfRule type="cellIs" dxfId="86" priority="39" operator="greaterThan">
      <formula>37.99</formula>
    </cfRule>
  </conditionalFormatting>
  <conditionalFormatting sqref="X5:X12">
    <cfRule type="cellIs" dxfId="85" priority="38" operator="between">
      <formula>1</formula>
      <formula>11.2</formula>
    </cfRule>
  </conditionalFormatting>
  <conditionalFormatting sqref="AE5:AE12">
    <cfRule type="cellIs" dxfId="84" priority="37" operator="between">
      <formula>1</formula>
      <formula>22.8</formula>
    </cfRule>
  </conditionalFormatting>
  <conditionalFormatting sqref="X15:X22">
    <cfRule type="cellIs" dxfId="83" priority="36" operator="between">
      <formula>1</formula>
      <formula>51.1</formula>
    </cfRule>
  </conditionalFormatting>
  <conditionalFormatting sqref="AE15:AE22">
    <cfRule type="cellIs" dxfId="82" priority="35" operator="between">
      <formula>1</formula>
      <formula>1.59</formula>
    </cfRule>
  </conditionalFormatting>
  <conditionalFormatting sqref="X25:X32">
    <cfRule type="cellIs" dxfId="81" priority="34" operator="between">
      <formula>1</formula>
      <formula>4.07</formula>
    </cfRule>
  </conditionalFormatting>
  <conditionalFormatting sqref="AE25:AE32">
    <cfRule type="cellIs" dxfId="80" priority="33" operator="between">
      <formula>1</formula>
      <formula>8.59</formula>
    </cfRule>
  </conditionalFormatting>
  <conditionalFormatting sqref="X35:X42">
    <cfRule type="cellIs" dxfId="79" priority="32" operator="between">
      <formula>1</formula>
      <formula>14.2</formula>
    </cfRule>
  </conditionalFormatting>
  <conditionalFormatting sqref="AE35:AE42">
    <cfRule type="cellIs" dxfId="78" priority="31" operator="between">
      <formula>1</formula>
      <formula>58</formula>
    </cfRule>
  </conditionalFormatting>
  <conditionalFormatting sqref="X45:X52">
    <cfRule type="cellIs" dxfId="77" priority="30" operator="between">
      <formula>1</formula>
      <formula>4.36</formula>
    </cfRule>
  </conditionalFormatting>
  <conditionalFormatting sqref="AE45:AE48">
    <cfRule type="cellIs" dxfId="76" priority="29" operator="between">
      <formula>1</formula>
      <formula>45</formula>
    </cfRule>
  </conditionalFormatting>
  <conditionalFormatting sqref="X57:X64">
    <cfRule type="cellIs" dxfId="75" priority="28" operator="greaterThan">
      <formula>1.89</formula>
    </cfRule>
  </conditionalFormatting>
  <conditionalFormatting sqref="AE57:AE64">
    <cfRule type="cellIs" dxfId="74" priority="27" operator="greaterThan">
      <formula>4.39</formula>
    </cfRule>
  </conditionalFormatting>
  <conditionalFormatting sqref="X67:X74">
    <cfRule type="cellIs" dxfId="73" priority="26" operator="greaterThan">
      <formula>13.19</formula>
    </cfRule>
  </conditionalFormatting>
  <conditionalFormatting sqref="AE67:AE74">
    <cfRule type="cellIs" dxfId="72" priority="25" operator="greaterThan">
      <formula>3.79</formula>
    </cfRule>
  </conditionalFormatting>
  <conditionalFormatting sqref="X77:X84">
    <cfRule type="cellIs" dxfId="71" priority="24" operator="greaterThan">
      <formula>13.19</formula>
    </cfRule>
  </conditionalFormatting>
  <conditionalFormatting sqref="AE77:AE84">
    <cfRule type="cellIs" dxfId="70" priority="21" operator="greaterThan">
      <formula>40.99</formula>
    </cfRule>
  </conditionalFormatting>
  <conditionalFormatting sqref="X87:X94">
    <cfRule type="cellIs" dxfId="69" priority="20" operator="greaterThan">
      <formula>51.99</formula>
    </cfRule>
  </conditionalFormatting>
  <conditionalFormatting sqref="AE87:AE94">
    <cfRule type="cellIs" dxfId="68" priority="19" operator="greaterThan">
      <formula>49.99</formula>
    </cfRule>
  </conditionalFormatting>
  <conditionalFormatting sqref="AN5:AN12">
    <cfRule type="cellIs" dxfId="67" priority="18" operator="between">
      <formula>1</formula>
      <formula>11.1</formula>
    </cfRule>
  </conditionalFormatting>
  <conditionalFormatting sqref="AU5:AU12">
    <cfRule type="cellIs" dxfId="66" priority="17" operator="between">
      <formula>1</formula>
      <formula>22.3</formula>
    </cfRule>
  </conditionalFormatting>
  <conditionalFormatting sqref="AN15:AN22">
    <cfRule type="cellIs" dxfId="65" priority="16" operator="between">
      <formula>1</formula>
      <formula>49.3</formula>
    </cfRule>
  </conditionalFormatting>
  <conditionalFormatting sqref="AU15:AU22">
    <cfRule type="cellIs" dxfId="64" priority="15" operator="between">
      <formula>1</formula>
      <formula>1.55</formula>
    </cfRule>
  </conditionalFormatting>
  <conditionalFormatting sqref="AN25:AN32">
    <cfRule type="cellIs" dxfId="63" priority="14" operator="between">
      <formula>1</formula>
      <formula>3.58</formula>
    </cfRule>
  </conditionalFormatting>
  <conditionalFormatting sqref="AU25:AU32">
    <cfRule type="cellIs" dxfId="62" priority="13" operator="between">
      <formula>1</formula>
      <formula>8.36</formula>
    </cfRule>
  </conditionalFormatting>
  <conditionalFormatting sqref="AN35:AN42">
    <cfRule type="cellIs" dxfId="61" priority="12" operator="between">
      <formula>1</formula>
      <formula>15.2</formula>
    </cfRule>
  </conditionalFormatting>
  <conditionalFormatting sqref="AU35:AU42">
    <cfRule type="cellIs" dxfId="60" priority="11" operator="between">
      <formula>1</formula>
      <formula>56.2</formula>
    </cfRule>
  </conditionalFormatting>
  <conditionalFormatting sqref="AN45:AN52">
    <cfRule type="cellIs" dxfId="59" priority="10" operator="between">
      <formula>1</formula>
      <formula>6.1</formula>
    </cfRule>
  </conditionalFormatting>
  <conditionalFormatting sqref="AU45:AU48">
    <cfRule type="cellIs" dxfId="58" priority="9" operator="between">
      <formula>1</formula>
      <formula>44.5</formula>
    </cfRule>
  </conditionalFormatting>
  <conditionalFormatting sqref="AN57:AN64">
    <cfRule type="cellIs" dxfId="57" priority="8" operator="greaterThan">
      <formula>1.93</formula>
    </cfRule>
  </conditionalFormatting>
  <conditionalFormatting sqref="AU57:AU64">
    <cfRule type="cellIs" dxfId="56" priority="7" operator="greaterThan">
      <formula>6.79</formula>
    </cfRule>
  </conditionalFormatting>
  <conditionalFormatting sqref="AN67:AN74">
    <cfRule type="cellIs" dxfId="55" priority="6" operator="greaterThan">
      <formula>13.89</formula>
    </cfRule>
  </conditionalFormatting>
  <conditionalFormatting sqref="AU67:AU74">
    <cfRule type="cellIs" dxfId="54" priority="5" operator="greaterThan">
      <formula>4.09</formula>
    </cfRule>
  </conditionalFormatting>
  <conditionalFormatting sqref="AN77:AN84">
    <cfRule type="cellIs" dxfId="53" priority="4" operator="greaterThan">
      <formula>12.99</formula>
    </cfRule>
  </conditionalFormatting>
  <conditionalFormatting sqref="AU77:AU84">
    <cfRule type="cellIs" dxfId="52" priority="3" operator="greaterThan">
      <formula>39.99</formula>
    </cfRule>
  </conditionalFormatting>
  <conditionalFormatting sqref="AN87:AN94">
    <cfRule type="cellIs" dxfId="51" priority="2" operator="greaterThan">
      <formula>52.99</formula>
    </cfRule>
  </conditionalFormatting>
  <conditionalFormatting sqref="AU87:AU94">
    <cfRule type="cellIs" dxfId="50" priority="1" operator="greaterThan">
      <formula>45.99</formula>
    </cfRule>
  </conditionalFormatting>
  <pageMargins left="0.7" right="0.7" top="0.75" bottom="0.75" header="0.3" footer="0.3"/>
  <pageSetup paperSize="9" scale="50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0"/>
  <sheetViews>
    <sheetView zoomScaleNormal="100" workbookViewId="0"/>
  </sheetViews>
  <sheetFormatPr defaultColWidth="15.42578125" defaultRowHeight="15" x14ac:dyDescent="0.25"/>
  <cols>
    <col min="1" max="1" width="3" customWidth="1"/>
    <col min="2" max="2" width="3" style="41" customWidth="1"/>
    <col min="3" max="3" width="2.5703125" bestFit="1" customWidth="1"/>
    <col min="4" max="4" width="8.7109375" bestFit="1" customWidth="1"/>
    <col min="5" max="5" width="16.7109375" bestFit="1" customWidth="1"/>
    <col min="6" max="6" width="15.28515625" bestFit="1" customWidth="1"/>
    <col min="7" max="7" width="19.5703125" customWidth="1"/>
    <col min="8" max="8" width="18.5703125" bestFit="1" customWidth="1"/>
    <col min="9" max="9" width="3" customWidth="1"/>
    <col min="10" max="10" width="4.5703125" customWidth="1"/>
    <col min="11" max="11" width="2.5703125" bestFit="1" customWidth="1"/>
    <col min="12" max="12" width="8.7109375" bestFit="1" customWidth="1"/>
    <col min="13" max="13" width="9.7109375" bestFit="1" customWidth="1"/>
    <col min="14" max="14" width="15.140625" customWidth="1"/>
    <col min="15" max="15" width="16.42578125" customWidth="1"/>
    <col min="16" max="16" width="18.5703125" bestFit="1" customWidth="1"/>
    <col min="17" max="17" width="4.42578125" customWidth="1"/>
    <col min="18" max="18" width="19" style="10" customWidth="1"/>
    <col min="19" max="19" width="3.7109375" style="40" customWidth="1"/>
    <col min="20" max="20" width="3" bestFit="1" customWidth="1"/>
    <col min="21" max="21" width="8.7109375" bestFit="1" customWidth="1"/>
    <col min="22" max="22" width="16.7109375" bestFit="1" customWidth="1"/>
    <col min="23" max="23" width="15.42578125" customWidth="1"/>
    <col min="24" max="24" width="18.140625" customWidth="1"/>
    <col min="25" max="25" width="18.5703125" bestFit="1" customWidth="1"/>
    <col min="26" max="27" width="5" customWidth="1"/>
    <col min="28" max="28" width="2.5703125" bestFit="1" customWidth="1"/>
    <col min="29" max="29" width="8.7109375" bestFit="1" customWidth="1"/>
    <col min="30" max="30" width="9.7109375" bestFit="1" customWidth="1"/>
    <col min="31" max="31" width="20.140625" customWidth="1"/>
    <col min="32" max="32" width="17.28515625" bestFit="1" customWidth="1"/>
    <col min="33" max="33" width="18.5703125" bestFit="1" customWidth="1"/>
    <col min="34" max="34" width="4.5703125" customWidth="1"/>
    <col min="35" max="35" width="14.85546875" style="10" customWidth="1"/>
    <col min="36" max="36" width="3.5703125" style="40" customWidth="1"/>
    <col min="37" max="37" width="2.5703125" bestFit="1" customWidth="1"/>
    <col min="38" max="38" width="8.7109375" bestFit="1" customWidth="1"/>
    <col min="39" max="39" width="16.7109375" bestFit="1" customWidth="1"/>
    <col min="40" max="40" width="10" bestFit="1" customWidth="1"/>
    <col min="41" max="41" width="19" customWidth="1"/>
    <col min="42" max="42" width="18.5703125" bestFit="1" customWidth="1"/>
    <col min="43" max="44" width="3.42578125" customWidth="1"/>
    <col min="45" max="45" width="2.5703125" bestFit="1" customWidth="1"/>
    <col min="46" max="46" width="8.7109375" bestFit="1" customWidth="1"/>
    <col min="47" max="47" width="9.7109375" bestFit="1" customWidth="1"/>
    <col min="48" max="48" width="10" bestFit="1" customWidth="1"/>
    <col min="49" max="49" width="17.28515625" bestFit="1" customWidth="1"/>
    <col min="50" max="50" width="18.5703125" bestFit="1" customWidth="1"/>
    <col min="51" max="51" width="3" customWidth="1"/>
  </cols>
  <sheetData>
    <row r="1" spans="1:51" x14ac:dyDescent="0.25">
      <c r="A1" s="7"/>
      <c r="B1" s="3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8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38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ht="21" x14ac:dyDescent="0.35">
      <c r="A2" s="7"/>
      <c r="B2" s="38"/>
      <c r="C2" s="4"/>
      <c r="D2" s="4"/>
      <c r="E2" s="4"/>
      <c r="F2" s="5" t="s">
        <v>28</v>
      </c>
      <c r="G2" s="5"/>
      <c r="H2" s="9" t="s">
        <v>50</v>
      </c>
      <c r="J2" s="38"/>
      <c r="R2" s="7"/>
      <c r="S2" s="38"/>
      <c r="T2" s="4"/>
      <c r="U2" s="4"/>
      <c r="V2" s="4"/>
      <c r="W2" s="4"/>
      <c r="X2" s="5" t="s">
        <v>27</v>
      </c>
      <c r="Y2" s="9" t="s">
        <v>50</v>
      </c>
      <c r="AA2" s="38"/>
      <c r="AI2" s="7"/>
      <c r="AJ2" s="38"/>
      <c r="AK2" s="4"/>
      <c r="AL2" s="4"/>
      <c r="AM2" s="4"/>
      <c r="AN2" s="4"/>
      <c r="AO2" s="5" t="s">
        <v>26</v>
      </c>
      <c r="AP2" s="9" t="s">
        <v>50</v>
      </c>
      <c r="AR2" s="38"/>
      <c r="AY2" s="7"/>
    </row>
    <row r="3" spans="1:51" s="14" customFormat="1" x14ac:dyDescent="0.25">
      <c r="A3" s="12"/>
      <c r="B3" s="39"/>
      <c r="C3" s="13"/>
      <c r="D3" s="13"/>
      <c r="E3" s="13"/>
      <c r="F3" s="13" t="s">
        <v>1</v>
      </c>
      <c r="G3" s="13"/>
      <c r="H3" s="100" t="s">
        <v>544</v>
      </c>
      <c r="J3" s="39"/>
      <c r="K3" s="13"/>
      <c r="L3" s="13"/>
      <c r="M3" s="13"/>
      <c r="N3" s="13"/>
      <c r="O3" s="13" t="s">
        <v>2</v>
      </c>
      <c r="P3" s="100" t="s">
        <v>545</v>
      </c>
      <c r="R3" s="12"/>
      <c r="S3" s="39"/>
      <c r="T3" s="13"/>
      <c r="U3" s="13"/>
      <c r="V3" s="13"/>
      <c r="W3" s="13"/>
      <c r="X3" s="13" t="s">
        <v>1</v>
      </c>
      <c r="Y3" s="8" t="s">
        <v>104</v>
      </c>
      <c r="AA3" s="39"/>
      <c r="AB3" s="13"/>
      <c r="AC3" s="13"/>
      <c r="AD3" s="13"/>
      <c r="AE3" s="13"/>
      <c r="AF3" s="13" t="s">
        <v>2</v>
      </c>
      <c r="AG3" s="8" t="s">
        <v>105</v>
      </c>
      <c r="AI3" s="12"/>
      <c r="AJ3" s="39"/>
      <c r="AK3" s="13"/>
      <c r="AL3" s="13"/>
      <c r="AM3" s="13"/>
      <c r="AN3" s="13"/>
      <c r="AO3" s="13" t="s">
        <v>1</v>
      </c>
      <c r="AP3" s="8" t="s">
        <v>108</v>
      </c>
      <c r="AR3" s="39"/>
      <c r="AS3" s="13"/>
      <c r="AT3" s="13"/>
      <c r="AU3" s="13"/>
      <c r="AV3" s="13"/>
      <c r="AW3" s="13" t="s">
        <v>2</v>
      </c>
      <c r="AX3" s="8" t="s">
        <v>109</v>
      </c>
      <c r="AY3" s="12"/>
    </row>
    <row r="4" spans="1:51" x14ac:dyDescent="0.25">
      <c r="A4" s="7"/>
      <c r="B4" s="38"/>
      <c r="C4" s="4"/>
      <c r="D4" s="4" t="s">
        <v>53</v>
      </c>
      <c r="E4" s="4" t="s">
        <v>51</v>
      </c>
      <c r="F4" s="4" t="s">
        <v>52</v>
      </c>
      <c r="G4" s="4" t="s">
        <v>54</v>
      </c>
      <c r="H4" s="6" t="s">
        <v>55</v>
      </c>
      <c r="J4" s="38"/>
      <c r="K4" s="4"/>
      <c r="L4" s="4" t="s">
        <v>53</v>
      </c>
      <c r="M4" s="4" t="s">
        <v>51</v>
      </c>
      <c r="N4" s="4" t="s">
        <v>52</v>
      </c>
      <c r="O4" s="4" t="s">
        <v>54</v>
      </c>
      <c r="P4" s="6" t="s">
        <v>55</v>
      </c>
      <c r="R4" s="7"/>
      <c r="S4" s="38"/>
      <c r="T4" s="4"/>
      <c r="U4" s="4" t="s">
        <v>53</v>
      </c>
      <c r="V4" s="4" t="s">
        <v>51</v>
      </c>
      <c r="W4" s="4" t="s">
        <v>52</v>
      </c>
      <c r="X4" s="4" t="s">
        <v>54</v>
      </c>
      <c r="Y4" s="6" t="s">
        <v>55</v>
      </c>
      <c r="AA4" s="38"/>
      <c r="AB4" s="4"/>
      <c r="AC4" s="4" t="s">
        <v>53</v>
      </c>
      <c r="AD4" s="4" t="s">
        <v>51</v>
      </c>
      <c r="AE4" s="4" t="s">
        <v>52</v>
      </c>
      <c r="AF4" s="4" t="s">
        <v>54</v>
      </c>
      <c r="AG4" s="6" t="s">
        <v>55</v>
      </c>
      <c r="AI4" s="7"/>
      <c r="AJ4" s="38"/>
      <c r="AK4" s="4"/>
      <c r="AL4" s="4" t="s">
        <v>53</v>
      </c>
      <c r="AM4" s="4" t="s">
        <v>51</v>
      </c>
      <c r="AN4" s="4" t="s">
        <v>52</v>
      </c>
      <c r="AO4" s="4" t="s">
        <v>54</v>
      </c>
      <c r="AP4" s="6" t="s">
        <v>55</v>
      </c>
      <c r="AR4" s="38"/>
      <c r="AS4" s="4"/>
      <c r="AT4" s="4" t="s">
        <v>53</v>
      </c>
      <c r="AU4" s="4" t="s">
        <v>51</v>
      </c>
      <c r="AV4" s="4" t="s">
        <v>52</v>
      </c>
      <c r="AW4" s="4" t="s">
        <v>54</v>
      </c>
      <c r="AX4" s="6" t="s">
        <v>55</v>
      </c>
      <c r="AY4" s="7"/>
    </row>
    <row r="5" spans="1:51" x14ac:dyDescent="0.25">
      <c r="A5" s="7"/>
      <c r="B5" s="38">
        <v>8</v>
      </c>
      <c r="C5" s="4">
        <v>1</v>
      </c>
      <c r="D5" s="22">
        <v>13</v>
      </c>
      <c r="E5" s="4" t="str">
        <f>VLOOKUP($D5,'Girls Team Sheets'!$G$3:$K$10,2,FALSE)</f>
        <v>Aforma</v>
      </c>
      <c r="F5" s="4" t="str">
        <f>VLOOKUP($D5,'Girls Team Sheets'!$G$3:$K$10,3,FALSE)</f>
        <v>Ofar</v>
      </c>
      <c r="G5" s="4" t="str">
        <f>VLOOKUP($D5,'Girls Team Sheets'!$G$3:$K$10,4,FALSE)</f>
        <v>Cleveland</v>
      </c>
      <c r="H5" s="32">
        <v>12.76</v>
      </c>
      <c r="J5" s="38">
        <v>8</v>
      </c>
      <c r="K5" s="4">
        <v>1</v>
      </c>
      <c r="L5" s="22">
        <v>13</v>
      </c>
      <c r="M5" s="4" t="str">
        <f>VLOOKUP($L5,'Girls Team Sheets'!$M$3:$Q$10,2,FALSE)</f>
        <v>Aforma</v>
      </c>
      <c r="N5" s="4" t="str">
        <f>VLOOKUP($L5,'Girls Team Sheets'!$M$3:$Q$10,3,FALSE)</f>
        <v>Ofar</v>
      </c>
      <c r="O5" s="4" t="str">
        <f>VLOOKUP($L5,'Girls Team Sheets'!$M$3:$Q$10,4,FALSE)</f>
        <v>Cleveland</v>
      </c>
      <c r="P5" s="109">
        <v>26.48</v>
      </c>
      <c r="R5" s="7"/>
      <c r="S5" s="38">
        <v>8</v>
      </c>
      <c r="T5" s="4">
        <v>1</v>
      </c>
      <c r="U5" s="22">
        <v>13</v>
      </c>
      <c r="V5" s="4" t="str">
        <f>VLOOKUP($U5,'Girls Team Sheets'!$G$28:$K$35,2,FALSE)</f>
        <v>Emily</v>
      </c>
      <c r="W5" s="4" t="str">
        <f>VLOOKUP($U5,'Girls Team Sheets'!$G$28:$K$35,3,FALSE)</f>
        <v>Hulyer</v>
      </c>
      <c r="X5" s="4" t="str">
        <f>VLOOKUP($U5,'Girls Team Sheets'!$G$28:$K$35,4,FALSE)</f>
        <v>Cleveland</v>
      </c>
      <c r="Y5" s="32">
        <v>12.79</v>
      </c>
      <c r="AA5" s="38">
        <v>8</v>
      </c>
      <c r="AB5" s="4">
        <v>1</v>
      </c>
      <c r="AC5" s="22">
        <v>25</v>
      </c>
      <c r="AD5" s="4" t="str">
        <f>VLOOKUP($AC5,'Girls Team Sheets'!$M$28:$Q$35,2,FALSE)</f>
        <v>Rachel</v>
      </c>
      <c r="AE5" s="4" t="str">
        <f>VLOOKUP($AC5,'Girls Team Sheets'!$M$28:$Q$35,3,FALSE)</f>
        <v>Bennett</v>
      </c>
      <c r="AF5" s="4" t="str">
        <f>VLOOKUP($AC5,'Girls Team Sheets'!$M$28:$Q$35,4,FALSE)</f>
        <v>Durham</v>
      </c>
      <c r="AG5" s="32">
        <v>25.51</v>
      </c>
      <c r="AI5" s="7"/>
      <c r="AJ5" s="38">
        <v>8</v>
      </c>
      <c r="AK5" s="4">
        <v>1</v>
      </c>
      <c r="AL5" s="22">
        <v>25</v>
      </c>
      <c r="AM5" s="4" t="str">
        <f>VLOOKUP($AL5, 'Girls Team Sheets'!$G$63:$K$70,2,FALSE)</f>
        <v>Georgina</v>
      </c>
      <c r="AN5" s="4" t="str">
        <f>VLOOKUP($AL5, 'Girls Team Sheets'!$G$63:$K$70,3,FALSE)</f>
        <v>Youlden</v>
      </c>
      <c r="AO5" s="4" t="str">
        <f>VLOOKUP($AL5, 'Girls Team Sheets'!$G$63:$K$70,4,FALSE)</f>
        <v>Durham</v>
      </c>
      <c r="AP5" s="32">
        <v>13.33</v>
      </c>
      <c r="AR5" s="38">
        <v>8</v>
      </c>
      <c r="AS5" s="4">
        <v>1</v>
      </c>
      <c r="AT5" s="22"/>
      <c r="AU5" s="4" t="e">
        <f>VLOOKUP($AT5,'Girls Team Sheets'!$M$63:$Q$70,2,FALSE)</f>
        <v>#N/A</v>
      </c>
      <c r="AV5" s="4" t="e">
        <f>VLOOKUP($AT5,'Girls Team Sheets'!$M$63:$Q$70,3,FALSE)</f>
        <v>#N/A</v>
      </c>
      <c r="AW5" s="4" t="e">
        <f>VLOOKUP($AT5,'Girls Team Sheets'!$M$63:$Q$70,4,FALSE)</f>
        <v>#N/A</v>
      </c>
      <c r="AX5" s="32"/>
      <c r="AY5" s="7"/>
    </row>
    <row r="6" spans="1:51" x14ac:dyDescent="0.25">
      <c r="A6" s="7"/>
      <c r="B6" s="38">
        <v>7</v>
      </c>
      <c r="C6" s="4">
        <v>2</v>
      </c>
      <c r="D6" s="22">
        <v>18</v>
      </c>
      <c r="E6" s="4" t="str">
        <f>VLOOKUP($D6,'Girls Team Sheets'!$G$3:$K$10,2,FALSE)</f>
        <v>Kayleigh</v>
      </c>
      <c r="F6" s="4" t="str">
        <f>VLOOKUP($D6,'Girls Team Sheets'!$G$3:$K$10,3,FALSE)</f>
        <v>Watson</v>
      </c>
      <c r="G6" s="4" t="str">
        <f>VLOOKUP($D6,'Girls Team Sheets'!$G$3:$K$10,4,FALSE)</f>
        <v>Cumbria</v>
      </c>
      <c r="H6" s="32">
        <v>12.91</v>
      </c>
      <c r="J6" s="38">
        <v>7</v>
      </c>
      <c r="K6" s="4">
        <v>2</v>
      </c>
      <c r="L6" s="22">
        <v>17</v>
      </c>
      <c r="M6" s="4" t="str">
        <f>VLOOKUP($L6,'Girls Team Sheets'!$M$3:$Q$10,2,FALSE)</f>
        <v>Mollie</v>
      </c>
      <c r="N6" s="4" t="str">
        <f>VLOOKUP($L6,'Girls Team Sheets'!$M$3:$Q$10,3,FALSE)</f>
        <v>Kettrick</v>
      </c>
      <c r="O6" s="4" t="str">
        <f>VLOOKUP($L6,'Girls Team Sheets'!$M$3:$Q$10,4,FALSE)</f>
        <v>Cumbria</v>
      </c>
      <c r="P6" s="109">
        <v>26.57</v>
      </c>
      <c r="R6" s="7"/>
      <c r="S6" s="38">
        <v>7</v>
      </c>
      <c r="T6" s="4">
        <v>2</v>
      </c>
      <c r="U6" s="22">
        <v>59</v>
      </c>
      <c r="V6" s="4" t="str">
        <f>VLOOKUP($U6,'Girls Team Sheets'!$G$28:$K$35,2,FALSE)</f>
        <v xml:space="preserve">Stella </v>
      </c>
      <c r="W6" s="4" t="str">
        <f>VLOOKUP($U6,'Girls Team Sheets'!$G$28:$K$35,3,FALSE)</f>
        <v>Perrett</v>
      </c>
      <c r="X6" s="4" t="str">
        <f>VLOOKUP($U6,'Girls Team Sheets'!$G$28:$K$35,4,FALSE)</f>
        <v>Northumberland</v>
      </c>
      <c r="Y6" s="32">
        <v>12.93</v>
      </c>
      <c r="AA6" s="38">
        <v>7</v>
      </c>
      <c r="AB6" s="4">
        <v>2</v>
      </c>
      <c r="AC6" s="22">
        <v>13</v>
      </c>
      <c r="AD6" s="4" t="str">
        <f>VLOOKUP($AC6,'Girls Team Sheets'!$M$28:$Q$35,2,FALSE)</f>
        <v>Amy</v>
      </c>
      <c r="AE6" s="4" t="str">
        <f>VLOOKUP($AC6,'Girls Team Sheets'!$M$28:$Q$35,3,FALSE)</f>
        <v>Carter</v>
      </c>
      <c r="AF6" s="4" t="str">
        <f>VLOOKUP($AC6,'Girls Team Sheets'!$M$28:$Q$35,4,FALSE)</f>
        <v>Cleveland</v>
      </c>
      <c r="AG6" s="32">
        <v>25.62</v>
      </c>
      <c r="AI6" s="7"/>
      <c r="AJ6" s="38">
        <v>7</v>
      </c>
      <c r="AK6" s="4">
        <v>2</v>
      </c>
      <c r="AL6" s="22">
        <v>26</v>
      </c>
      <c r="AM6" s="4" t="str">
        <f>VLOOKUP($AL6, 'Girls Team Sheets'!$G$63:$K$70,2,FALSE)</f>
        <v>Andrea</v>
      </c>
      <c r="AN6" s="4" t="str">
        <f>VLOOKUP($AL6, 'Girls Team Sheets'!$G$63:$K$70,3,FALSE)</f>
        <v>Greaves</v>
      </c>
      <c r="AO6" s="4" t="str">
        <f>VLOOKUP($AL6, 'Girls Team Sheets'!$G$63:$K$70,4,FALSE)</f>
        <v>Durham</v>
      </c>
      <c r="AP6" s="32">
        <v>14.1</v>
      </c>
      <c r="AR6" s="38">
        <v>7</v>
      </c>
      <c r="AS6" s="4">
        <v>2</v>
      </c>
      <c r="AT6" s="22"/>
      <c r="AU6" s="4" t="e">
        <f>VLOOKUP($AT6,'Girls Team Sheets'!$M$63:$Q$70,2,FALSE)</f>
        <v>#N/A</v>
      </c>
      <c r="AV6" s="4" t="e">
        <f>VLOOKUP($AT6,'Girls Team Sheets'!$M$63:$Q$70,3,FALSE)</f>
        <v>#N/A</v>
      </c>
      <c r="AW6" s="4" t="e">
        <f>VLOOKUP($AT6,'Girls Team Sheets'!$M$63:$Q$70,4,FALSE)</f>
        <v>#N/A</v>
      </c>
      <c r="AX6" s="32"/>
      <c r="AY6" s="7"/>
    </row>
    <row r="7" spans="1:51" x14ac:dyDescent="0.25">
      <c r="A7" s="7"/>
      <c r="B7" s="38">
        <v>6</v>
      </c>
      <c r="C7" s="4">
        <v>3</v>
      </c>
      <c r="D7" s="22">
        <v>59</v>
      </c>
      <c r="E7" s="4" t="str">
        <f>VLOOKUP($D7,'Girls Team Sheets'!$G$3:$K$10,2,FALSE)</f>
        <v>Charlotte</v>
      </c>
      <c r="F7" s="4" t="str">
        <f>VLOOKUP($D7,'Girls Team Sheets'!$G$3:$K$10,3,FALSE)</f>
        <v>Richardson</v>
      </c>
      <c r="G7" s="4" t="str">
        <f>VLOOKUP($D7,'Girls Team Sheets'!$G$3:$K$10,4,FALSE)</f>
        <v>Northumberland</v>
      </c>
      <c r="H7" s="32">
        <v>12.95</v>
      </c>
      <c r="J7" s="38">
        <v>6</v>
      </c>
      <c r="K7" s="4">
        <v>3</v>
      </c>
      <c r="L7" s="22">
        <v>60</v>
      </c>
      <c r="M7" s="4" t="str">
        <f>VLOOKUP($L7,'Girls Team Sheets'!$M$3:$Q$10,2,FALSE)</f>
        <v xml:space="preserve">Lucy </v>
      </c>
      <c r="N7" s="4" t="str">
        <f>VLOOKUP($L7,'Girls Team Sheets'!$M$3:$Q$10,3,FALSE)</f>
        <v>Giles</v>
      </c>
      <c r="O7" s="4" t="str">
        <f>VLOOKUP($L7,'Girls Team Sheets'!$M$3:$Q$10,4,FALSE)</f>
        <v>Northumberland</v>
      </c>
      <c r="P7" s="32">
        <v>26.71</v>
      </c>
      <c r="R7" s="7"/>
      <c r="S7" s="38">
        <v>6</v>
      </c>
      <c r="T7" s="4">
        <v>3</v>
      </c>
      <c r="U7" s="22">
        <v>60</v>
      </c>
      <c r="V7" s="4" t="str">
        <f>VLOOKUP($U7,'Girls Team Sheets'!$G$28:$K$35,2,FALSE)</f>
        <v>Olivia</v>
      </c>
      <c r="W7" s="4" t="str">
        <f>VLOOKUP($U7,'Girls Team Sheets'!$G$28:$K$35,3,FALSE)</f>
        <v>Quinn</v>
      </c>
      <c r="X7" s="4" t="str">
        <f>VLOOKUP($U7,'Girls Team Sheets'!$G$28:$K$35,4,FALSE)</f>
        <v>Northumberland</v>
      </c>
      <c r="Y7" s="32">
        <v>13.2</v>
      </c>
      <c r="AA7" s="38">
        <v>6</v>
      </c>
      <c r="AB7" s="4">
        <v>3</v>
      </c>
      <c r="AC7" s="22">
        <v>14</v>
      </c>
      <c r="AD7" s="4" t="str">
        <f>VLOOKUP($AC7,'Girls Team Sheets'!$M$28:$Q$35,2,FALSE)</f>
        <v>Emily</v>
      </c>
      <c r="AE7" s="4" t="str">
        <f>VLOOKUP($AC7,'Girls Team Sheets'!$M$28:$Q$35,3,FALSE)</f>
        <v>Hullyer</v>
      </c>
      <c r="AF7" s="4" t="str">
        <f>VLOOKUP($AC7,'Girls Team Sheets'!$M$28:$Q$35,4,FALSE)</f>
        <v>Cleveland</v>
      </c>
      <c r="AG7" s="32">
        <v>26.4</v>
      </c>
      <c r="AI7" s="7"/>
      <c r="AJ7" s="38">
        <v>6</v>
      </c>
      <c r="AK7" s="4">
        <v>3</v>
      </c>
      <c r="AL7" s="22"/>
      <c r="AM7" s="4" t="e">
        <f>VLOOKUP($AL7, 'Girls Team Sheets'!$G$63:$K$70,2,FALSE)</f>
        <v>#N/A</v>
      </c>
      <c r="AN7" s="4" t="e">
        <f>VLOOKUP($AL7, 'Girls Team Sheets'!$G$63:$K$70,3,FALSE)</f>
        <v>#N/A</v>
      </c>
      <c r="AO7" s="4" t="e">
        <f>VLOOKUP($AL7, 'Girls Team Sheets'!$G$63:$K$70,4,FALSE)</f>
        <v>#N/A</v>
      </c>
      <c r="AP7" s="32"/>
      <c r="AR7" s="38">
        <v>6</v>
      </c>
      <c r="AS7" s="4">
        <v>3</v>
      </c>
      <c r="AT7" s="22"/>
      <c r="AU7" s="4" t="e">
        <f>VLOOKUP($AT7,'Girls Team Sheets'!$M$63:$Q$70,2,FALSE)</f>
        <v>#N/A</v>
      </c>
      <c r="AV7" s="4" t="e">
        <f>VLOOKUP($AT7,'Girls Team Sheets'!$M$63:$Q$70,3,FALSE)</f>
        <v>#N/A</v>
      </c>
      <c r="AW7" s="4" t="e">
        <f>VLOOKUP($AT7,'Girls Team Sheets'!$M$63:$Q$70,4,FALSE)</f>
        <v>#N/A</v>
      </c>
      <c r="AX7" s="32"/>
      <c r="AY7" s="7"/>
    </row>
    <row r="8" spans="1:51" x14ac:dyDescent="0.25">
      <c r="A8" s="7"/>
      <c r="B8" s="38">
        <v>5</v>
      </c>
      <c r="C8" s="4">
        <v>4</v>
      </c>
      <c r="D8" s="22">
        <v>14</v>
      </c>
      <c r="E8" s="4" t="str">
        <f>VLOOKUP($D8,'Girls Team Sheets'!$G$3:$K$10,2,FALSE)</f>
        <v>Megan</v>
      </c>
      <c r="F8" s="4" t="str">
        <f>VLOOKUP($D8,'Girls Team Sheets'!$G$3:$K$10,3,FALSE)</f>
        <v>Costello</v>
      </c>
      <c r="G8" s="4" t="str">
        <f>VLOOKUP($D8,'Girls Team Sheets'!$G$3:$K$10,4,FALSE)</f>
        <v>Cleveland</v>
      </c>
      <c r="H8" s="32">
        <v>12.97</v>
      </c>
      <c r="J8" s="38">
        <v>5</v>
      </c>
      <c r="K8" s="4">
        <v>4</v>
      </c>
      <c r="L8" s="22">
        <v>59</v>
      </c>
      <c r="M8" s="4" t="str">
        <f>VLOOKUP($L8,'Girls Team Sheets'!$M$3:$Q$10,2,FALSE)</f>
        <v>Heather</v>
      </c>
      <c r="N8" s="4" t="str">
        <f>VLOOKUP($L8,'Girls Team Sheets'!$M$3:$Q$10,3,FALSE)</f>
        <v>MacDonald</v>
      </c>
      <c r="O8" s="4" t="str">
        <f>VLOOKUP($L8,'Girls Team Sheets'!$M$3:$Q$10,4,FALSE)</f>
        <v>Northumberland</v>
      </c>
      <c r="P8" s="32">
        <v>26.88</v>
      </c>
      <c r="R8" s="7"/>
      <c r="S8" s="38">
        <v>5</v>
      </c>
      <c r="T8" s="4">
        <v>4</v>
      </c>
      <c r="U8" s="22">
        <v>17</v>
      </c>
      <c r="V8" s="4" t="str">
        <f>VLOOKUP($U8,'Girls Team Sheets'!$G$28:$K$35,2,FALSE)</f>
        <v>Katy</v>
      </c>
      <c r="W8" s="4" t="str">
        <f>VLOOKUP($U8,'Girls Team Sheets'!$G$28:$K$35,3,FALSE)</f>
        <v>Wylder</v>
      </c>
      <c r="X8" s="4" t="str">
        <f>VLOOKUP($U8,'Girls Team Sheets'!$G$28:$K$35,4,FALSE)</f>
        <v>Cumbria</v>
      </c>
      <c r="Y8" s="32">
        <v>13.26</v>
      </c>
      <c r="AA8" s="38">
        <v>5</v>
      </c>
      <c r="AB8" s="4">
        <v>4</v>
      </c>
      <c r="AC8" s="22">
        <v>59</v>
      </c>
      <c r="AD8" s="4" t="str">
        <f>VLOOKUP($AC8,'Girls Team Sheets'!$M$28:$Q$35,2,FALSE)</f>
        <v xml:space="preserve">Stella </v>
      </c>
      <c r="AE8" s="4" t="str">
        <f>VLOOKUP($AC8,'Girls Team Sheets'!$M$28:$Q$35,3,FALSE)</f>
        <v>Perrett</v>
      </c>
      <c r="AF8" s="4" t="str">
        <f>VLOOKUP($AC8,'Girls Team Sheets'!$M$28:$Q$35,4,FALSE)</f>
        <v>Northumberland</v>
      </c>
      <c r="AG8" s="32">
        <v>26.48</v>
      </c>
      <c r="AI8" s="7"/>
      <c r="AJ8" s="38">
        <v>5</v>
      </c>
      <c r="AK8" s="4">
        <v>4</v>
      </c>
      <c r="AL8" s="22"/>
      <c r="AM8" s="4" t="e">
        <f>VLOOKUP($AL8, 'Girls Team Sheets'!$G$63:$K$70,2,FALSE)</f>
        <v>#N/A</v>
      </c>
      <c r="AN8" s="4" t="e">
        <f>VLOOKUP($AL8, 'Girls Team Sheets'!$G$63:$K$70,3,FALSE)</f>
        <v>#N/A</v>
      </c>
      <c r="AO8" s="4" t="e">
        <f>VLOOKUP($AL8, 'Girls Team Sheets'!$G$63:$K$70,4,FALSE)</f>
        <v>#N/A</v>
      </c>
      <c r="AP8" s="32"/>
      <c r="AR8" s="38">
        <v>5</v>
      </c>
      <c r="AS8" s="4">
        <v>4</v>
      </c>
      <c r="AT8" s="22"/>
      <c r="AU8" s="4" t="e">
        <f>VLOOKUP($AT8,'Girls Team Sheets'!$M$63:$Q$70,2,FALSE)</f>
        <v>#N/A</v>
      </c>
      <c r="AV8" s="4" t="e">
        <f>VLOOKUP($AT8,'Girls Team Sheets'!$M$63:$Q$70,3,FALSE)</f>
        <v>#N/A</v>
      </c>
      <c r="AW8" s="4" t="e">
        <f>VLOOKUP($AT8,'Girls Team Sheets'!$M$63:$Q$70,4,FALSE)</f>
        <v>#N/A</v>
      </c>
      <c r="AX8" s="32"/>
      <c r="AY8" s="7"/>
    </row>
    <row r="9" spans="1:51" x14ac:dyDescent="0.25">
      <c r="A9" s="7"/>
      <c r="B9" s="38">
        <v>4</v>
      </c>
      <c r="C9" s="4">
        <v>5</v>
      </c>
      <c r="D9" s="22">
        <v>60</v>
      </c>
      <c r="E9" s="4" t="str">
        <f>VLOOKUP($D9,'Girls Team Sheets'!$G$3:$K$10,2,FALSE)</f>
        <v>Joy</v>
      </c>
      <c r="F9" s="4" t="str">
        <f>VLOOKUP($D9,'Girls Team Sheets'!$G$3:$K$10,3,FALSE)</f>
        <v>Eze</v>
      </c>
      <c r="G9" s="4" t="str">
        <f>VLOOKUP($D9,'Girls Team Sheets'!$G$3:$K$10,4,FALSE)</f>
        <v>Northumberland</v>
      </c>
      <c r="H9" s="32">
        <v>13.04</v>
      </c>
      <c r="J9" s="38">
        <v>4</v>
      </c>
      <c r="K9" s="4">
        <v>5</v>
      </c>
      <c r="L9" s="22">
        <v>26</v>
      </c>
      <c r="M9" s="4" t="str">
        <f>VLOOKUP($L9,'Girls Team Sheets'!$M$3:$Q$10,2,FALSE)</f>
        <v xml:space="preserve">Jennifer </v>
      </c>
      <c r="N9" s="4" t="str">
        <f>VLOOKUP($L9,'Girls Team Sheets'!$M$3:$Q$10,3,FALSE)</f>
        <v>Taylor</v>
      </c>
      <c r="O9" s="4" t="str">
        <f>VLOOKUP($L9,'Girls Team Sheets'!$M$3:$Q$10,4,FALSE)</f>
        <v>Durham</v>
      </c>
      <c r="P9" s="32">
        <v>27.19</v>
      </c>
      <c r="R9" s="7"/>
      <c r="S9" s="38">
        <v>4</v>
      </c>
      <c r="T9" s="4">
        <v>5</v>
      </c>
      <c r="U9" s="22">
        <v>14</v>
      </c>
      <c r="V9" s="4" t="str">
        <f>VLOOKUP($U9,'Girls Team Sheets'!$G$28:$K$35,2,FALSE)</f>
        <v>Sadie</v>
      </c>
      <c r="W9" s="4" t="str">
        <f>VLOOKUP($U9,'Girls Team Sheets'!$G$28:$K$35,3,FALSE)</f>
        <v>Laffin</v>
      </c>
      <c r="X9" s="4" t="str">
        <f>VLOOKUP($U9,'Girls Team Sheets'!$G$28:$K$35,4,FALSE)</f>
        <v>Cleveland</v>
      </c>
      <c r="Y9" s="32">
        <v>13.44</v>
      </c>
      <c r="AA9" s="38">
        <v>4</v>
      </c>
      <c r="AB9" s="4">
        <v>5</v>
      </c>
      <c r="AC9" s="22">
        <v>18</v>
      </c>
      <c r="AD9" s="4" t="str">
        <f>VLOOKUP($AC9,'Girls Team Sheets'!$M$28:$Q$35,2,FALSE)</f>
        <v>Jo</v>
      </c>
      <c r="AE9" s="4" t="str">
        <f>VLOOKUP($AC9,'Girls Team Sheets'!$M$28:$Q$35,3,FALSE)</f>
        <v>Wylder</v>
      </c>
      <c r="AF9" s="4" t="str">
        <f>VLOOKUP($AC9,'Girls Team Sheets'!$M$28:$Q$35,4,FALSE)</f>
        <v>Cumbria</v>
      </c>
      <c r="AG9" s="32">
        <v>27.16</v>
      </c>
      <c r="AI9" s="7"/>
      <c r="AJ9" s="38">
        <v>4</v>
      </c>
      <c r="AK9" s="4">
        <v>5</v>
      </c>
      <c r="AL9" s="22"/>
      <c r="AM9" s="4" t="e">
        <f>VLOOKUP($AL9, 'Girls Team Sheets'!$G$63:$K$70,2,FALSE)</f>
        <v>#N/A</v>
      </c>
      <c r="AN9" s="4" t="e">
        <f>VLOOKUP($AL9, 'Girls Team Sheets'!$G$63:$K$70,3,FALSE)</f>
        <v>#N/A</v>
      </c>
      <c r="AO9" s="4" t="e">
        <f>VLOOKUP($AL9, 'Girls Team Sheets'!$G$63:$K$70,4,FALSE)</f>
        <v>#N/A</v>
      </c>
      <c r="AP9" s="32"/>
      <c r="AR9" s="38">
        <v>4</v>
      </c>
      <c r="AS9" s="4">
        <v>5</v>
      </c>
      <c r="AT9" s="22"/>
      <c r="AU9" s="4" t="e">
        <f>VLOOKUP($AT9,'Girls Team Sheets'!$M$63:$Q$70,2,FALSE)</f>
        <v>#N/A</v>
      </c>
      <c r="AV9" s="4" t="e">
        <f>VLOOKUP($AT9,'Girls Team Sheets'!$M$63:$Q$70,3,FALSE)</f>
        <v>#N/A</v>
      </c>
      <c r="AW9" s="4" t="e">
        <f>VLOOKUP($AT9,'Girls Team Sheets'!$M$63:$Q$70,4,FALSE)</f>
        <v>#N/A</v>
      </c>
      <c r="AX9" s="32"/>
      <c r="AY9" s="7"/>
    </row>
    <row r="10" spans="1:51" x14ac:dyDescent="0.25">
      <c r="A10" s="7"/>
      <c r="B10" s="38">
        <v>3</v>
      </c>
      <c r="C10" s="4">
        <v>6</v>
      </c>
      <c r="D10" s="22">
        <v>17</v>
      </c>
      <c r="E10" s="4" t="str">
        <f>VLOOKUP($D10,'Girls Team Sheets'!$G$3:$K$10,2,FALSE)</f>
        <v>Mollie</v>
      </c>
      <c r="F10" s="4" t="str">
        <f>VLOOKUP($D10,'Girls Team Sheets'!$G$3:$K$10,3,FALSE)</f>
        <v>Kettrick</v>
      </c>
      <c r="G10" s="4" t="str">
        <f>VLOOKUP($D10,'Girls Team Sheets'!$G$3:$K$10,4,FALSE)</f>
        <v>Cumbria</v>
      </c>
      <c r="H10" s="32">
        <v>13.26</v>
      </c>
      <c r="J10" s="38">
        <v>3</v>
      </c>
      <c r="K10" s="4">
        <v>6</v>
      </c>
      <c r="L10" s="22">
        <v>14</v>
      </c>
      <c r="M10" s="4" t="str">
        <f>VLOOKUP($L10,'Girls Team Sheets'!$M$3:$Q$10,2,FALSE)</f>
        <v>Megan</v>
      </c>
      <c r="N10" s="4" t="str">
        <f>VLOOKUP($L10,'Girls Team Sheets'!$M$3:$Q$10,3,FALSE)</f>
        <v>Costello</v>
      </c>
      <c r="O10" s="4" t="str">
        <f>VLOOKUP($L10,'Girls Team Sheets'!$M$3:$Q$10,4,FALSE)</f>
        <v>Cleveland</v>
      </c>
      <c r="P10" s="32">
        <v>27.21</v>
      </c>
      <c r="R10" s="7"/>
      <c r="S10" s="38">
        <v>3</v>
      </c>
      <c r="T10" s="4">
        <v>6</v>
      </c>
      <c r="U10" s="22">
        <v>18</v>
      </c>
      <c r="V10" s="4" t="str">
        <f>VLOOKUP($U10,'Girls Team Sheets'!$G$28:$K$35,2,FALSE)</f>
        <v>Lauren</v>
      </c>
      <c r="W10" s="4" t="str">
        <f>VLOOKUP($U10,'Girls Team Sheets'!$G$28:$K$35,3,FALSE)</f>
        <v>Parr</v>
      </c>
      <c r="X10" s="4" t="str">
        <f>VLOOKUP($U10,'Girls Team Sheets'!$G$28:$K$35,4,FALSE)</f>
        <v>Cumbria</v>
      </c>
      <c r="Y10" s="32">
        <v>13.85</v>
      </c>
      <c r="AA10" s="38">
        <v>3</v>
      </c>
      <c r="AB10" s="4">
        <v>6</v>
      </c>
      <c r="AC10" s="22">
        <v>17</v>
      </c>
      <c r="AD10" s="4" t="str">
        <f>VLOOKUP($AC10,'Girls Team Sheets'!$M$28:$Q$35,2,FALSE)</f>
        <v>Megan</v>
      </c>
      <c r="AE10" s="4" t="str">
        <f>VLOOKUP($AC10,'Girls Team Sheets'!$M$28:$Q$35,3,FALSE)</f>
        <v>Busby</v>
      </c>
      <c r="AF10" s="4" t="str">
        <f>VLOOKUP($AC10,'Girls Team Sheets'!$M$28:$Q$35,4,FALSE)</f>
        <v>Cumbria</v>
      </c>
      <c r="AG10" s="32">
        <v>27.18</v>
      </c>
      <c r="AI10" s="7"/>
      <c r="AJ10" s="38">
        <v>3</v>
      </c>
      <c r="AK10" s="4">
        <v>6</v>
      </c>
      <c r="AL10" s="22"/>
      <c r="AM10" s="4" t="e">
        <f>VLOOKUP($AL10, 'Girls Team Sheets'!$G$63:$K$70,2,FALSE)</f>
        <v>#N/A</v>
      </c>
      <c r="AN10" s="4" t="e">
        <f>VLOOKUP($AL10, 'Girls Team Sheets'!$G$63:$K$70,3,FALSE)</f>
        <v>#N/A</v>
      </c>
      <c r="AO10" s="4" t="e">
        <f>VLOOKUP($AL10, 'Girls Team Sheets'!$G$63:$K$70,4,FALSE)</f>
        <v>#N/A</v>
      </c>
      <c r="AP10" s="32"/>
      <c r="AR10" s="38">
        <v>3</v>
      </c>
      <c r="AS10" s="4">
        <v>6</v>
      </c>
      <c r="AT10" s="22"/>
      <c r="AU10" s="4" t="e">
        <f>VLOOKUP($AT10,'Girls Team Sheets'!$M$63:$Q$70,2,FALSE)</f>
        <v>#N/A</v>
      </c>
      <c r="AV10" s="4" t="e">
        <f>VLOOKUP($AT10,'Girls Team Sheets'!$M$63:$Q$70,3,FALSE)</f>
        <v>#N/A</v>
      </c>
      <c r="AW10" s="4" t="e">
        <f>VLOOKUP($AT10,'Girls Team Sheets'!$M$63:$Q$70,4,FALSE)</f>
        <v>#N/A</v>
      </c>
      <c r="AX10" s="32"/>
      <c r="AY10" s="7"/>
    </row>
    <row r="11" spans="1:51" x14ac:dyDescent="0.25">
      <c r="A11" s="7"/>
      <c r="B11" s="38">
        <v>2</v>
      </c>
      <c r="C11" s="4">
        <v>7</v>
      </c>
      <c r="D11" s="22">
        <v>26</v>
      </c>
      <c r="E11" s="4" t="str">
        <f>VLOOKUP($D11,'Girls Team Sheets'!$G$3:$K$10,2,FALSE)</f>
        <v xml:space="preserve">Leah </v>
      </c>
      <c r="F11" s="4" t="str">
        <f>VLOOKUP($D11,'Girls Team Sheets'!$G$3:$K$10,3,FALSE)</f>
        <v xml:space="preserve"> Rutherford</v>
      </c>
      <c r="G11" s="4" t="str">
        <f>VLOOKUP($D11,'Girls Team Sheets'!$G$3:$K$10,4,FALSE)</f>
        <v>Durham</v>
      </c>
      <c r="H11" s="32">
        <v>13.74</v>
      </c>
      <c r="J11" s="38">
        <v>2</v>
      </c>
      <c r="K11" s="4">
        <v>7</v>
      </c>
      <c r="L11" s="22">
        <v>18</v>
      </c>
      <c r="M11" s="4" t="str">
        <f>VLOOKUP($L11,'Girls Team Sheets'!$M$3:$Q$10,2,FALSE)</f>
        <v>Lisa</v>
      </c>
      <c r="N11" s="4" t="str">
        <f>VLOOKUP($L11,'Girls Team Sheets'!$M$3:$Q$10,3,FALSE)</f>
        <v>Barlow</v>
      </c>
      <c r="O11" s="4" t="str">
        <f>VLOOKUP($L11,'Girls Team Sheets'!$M$3:$Q$10,4,FALSE)</f>
        <v>Cumbria</v>
      </c>
      <c r="P11" s="32">
        <v>29.23</v>
      </c>
      <c r="R11" s="7"/>
      <c r="S11" s="38">
        <v>2</v>
      </c>
      <c r="T11" s="4">
        <v>7</v>
      </c>
      <c r="U11" s="22">
        <v>26</v>
      </c>
      <c r="V11" s="4" t="str">
        <f>VLOOKUP($U11,'Girls Team Sheets'!$G$28:$K$35,2,FALSE)</f>
        <v xml:space="preserve">Beth </v>
      </c>
      <c r="W11" s="4" t="str">
        <f>VLOOKUP($U11,'Girls Team Sheets'!$G$28:$K$35,3,FALSE)</f>
        <v>Parody</v>
      </c>
      <c r="X11" s="4" t="str">
        <f>VLOOKUP($U11,'Girls Team Sheets'!$G$28:$K$35,4,FALSE)</f>
        <v>Durham</v>
      </c>
      <c r="Y11" s="32">
        <v>14.14</v>
      </c>
      <c r="AA11" s="38">
        <v>2</v>
      </c>
      <c r="AB11" s="4">
        <v>7</v>
      </c>
      <c r="AC11" s="22">
        <v>60</v>
      </c>
      <c r="AD11" s="4" t="str">
        <f>VLOOKUP($AC11,'Girls Team Sheets'!$M$28:$Q$35,2,FALSE)</f>
        <v>Laura</v>
      </c>
      <c r="AE11" s="4" t="str">
        <f>VLOOKUP($AC11,'Girls Team Sheets'!$M$28:$Q$35,3,FALSE)</f>
        <v>O'Neill</v>
      </c>
      <c r="AF11" s="4" t="str">
        <f>VLOOKUP($AC11,'Girls Team Sheets'!$M$28:$Q$35,4,FALSE)</f>
        <v>Northumberland</v>
      </c>
      <c r="AG11" s="32">
        <v>29.29</v>
      </c>
      <c r="AI11" s="7"/>
      <c r="AJ11" s="38">
        <v>2</v>
      </c>
      <c r="AK11" s="4">
        <v>7</v>
      </c>
      <c r="AL11" s="22"/>
      <c r="AM11" s="4" t="e">
        <f>VLOOKUP($AL11, 'Girls Team Sheets'!$G$63:$K$70,2,FALSE)</f>
        <v>#N/A</v>
      </c>
      <c r="AN11" s="4" t="e">
        <f>VLOOKUP($AL11, 'Girls Team Sheets'!$G$63:$K$70,3,FALSE)</f>
        <v>#N/A</v>
      </c>
      <c r="AO11" s="4" t="e">
        <f>VLOOKUP($AL11, 'Girls Team Sheets'!$G$63:$K$70,4,FALSE)</f>
        <v>#N/A</v>
      </c>
      <c r="AP11" s="32"/>
      <c r="AR11" s="38">
        <v>2</v>
      </c>
      <c r="AS11" s="4">
        <v>7</v>
      </c>
      <c r="AT11" s="22"/>
      <c r="AU11" s="4" t="e">
        <f>VLOOKUP($AT11,'Girls Team Sheets'!$M$63:$Q$70,2,FALSE)</f>
        <v>#N/A</v>
      </c>
      <c r="AV11" s="4" t="e">
        <f>VLOOKUP($AT11,'Girls Team Sheets'!$M$63:$Q$70,3,FALSE)</f>
        <v>#N/A</v>
      </c>
      <c r="AW11" s="4" t="e">
        <f>VLOOKUP($AT11,'Girls Team Sheets'!$M$63:$Q$70,4,FALSE)</f>
        <v>#N/A</v>
      </c>
      <c r="AX11" s="32"/>
      <c r="AY11" s="7"/>
    </row>
    <row r="12" spans="1:51" x14ac:dyDescent="0.25">
      <c r="A12" s="7"/>
      <c r="B12" s="38">
        <v>1</v>
      </c>
      <c r="C12" s="4">
        <v>8</v>
      </c>
      <c r="D12" s="22">
        <v>26</v>
      </c>
      <c r="E12" s="4" t="str">
        <f>VLOOKUP($D12,'Girls Team Sheets'!$G$3:$K$10,2,FALSE)</f>
        <v xml:space="preserve">Leah </v>
      </c>
      <c r="F12" s="4" t="str">
        <f>VLOOKUP($D12,'Girls Team Sheets'!$G$3:$K$10,3,FALSE)</f>
        <v xml:space="preserve"> Rutherford</v>
      </c>
      <c r="G12" s="4" t="str">
        <f>VLOOKUP($D12,'Girls Team Sheets'!$G$3:$K$10,4,FALSE)</f>
        <v>Durham</v>
      </c>
      <c r="H12" s="32">
        <v>13.78</v>
      </c>
      <c r="J12" s="38">
        <v>1</v>
      </c>
      <c r="K12" s="4">
        <v>8</v>
      </c>
      <c r="L12" s="22"/>
      <c r="M12" s="4" t="e">
        <f>VLOOKUP($L12,'Girls Team Sheets'!$M$3:$Q$10,2,FALSE)</f>
        <v>#N/A</v>
      </c>
      <c r="N12" s="4" t="e">
        <f>VLOOKUP($L12,'Girls Team Sheets'!$M$3:$Q$10,3,FALSE)</f>
        <v>#N/A</v>
      </c>
      <c r="O12" s="4" t="e">
        <f>VLOOKUP($L12,'Girls Team Sheets'!$M$3:$Q$10,4,FALSE)</f>
        <v>#N/A</v>
      </c>
      <c r="P12" s="32"/>
      <c r="R12" s="7"/>
      <c r="S12" s="38">
        <v>1</v>
      </c>
      <c r="T12" s="4">
        <v>8</v>
      </c>
      <c r="U12" s="22">
        <v>25</v>
      </c>
      <c r="V12" s="4" t="str">
        <f>VLOOKUP($U12,'Girls Team Sheets'!$G$28:$K$35,2,FALSE)</f>
        <v xml:space="preserve">Eve </v>
      </c>
      <c r="W12" s="4" t="str">
        <f>VLOOKUP($U12,'Girls Team Sheets'!$G$28:$K$35,3,FALSE)</f>
        <v>Purcivel</v>
      </c>
      <c r="X12" s="4" t="str">
        <f>VLOOKUP($U12,'Girls Team Sheets'!$G$28:$K$35,4,FALSE)</f>
        <v>Durham</v>
      </c>
      <c r="Y12" s="32">
        <v>14.25</v>
      </c>
      <c r="AA12" s="38">
        <v>1</v>
      </c>
      <c r="AB12" s="4">
        <v>8</v>
      </c>
      <c r="AC12" s="22"/>
      <c r="AD12" s="4" t="e">
        <f>VLOOKUP($AC12,'Girls Team Sheets'!$M$28:$Q$35,2,FALSE)</f>
        <v>#N/A</v>
      </c>
      <c r="AE12" s="4" t="e">
        <f>VLOOKUP($AC12,'Girls Team Sheets'!$M$28:$Q$35,3,FALSE)</f>
        <v>#N/A</v>
      </c>
      <c r="AF12" s="4" t="e">
        <f>VLOOKUP($AC12,'Girls Team Sheets'!$M$28:$Q$35,4,FALSE)</f>
        <v>#N/A</v>
      </c>
      <c r="AG12" s="32"/>
      <c r="AI12" s="7"/>
      <c r="AJ12" s="38">
        <v>1</v>
      </c>
      <c r="AK12" s="4">
        <v>8</v>
      </c>
      <c r="AL12" s="22"/>
      <c r="AM12" s="4" t="e">
        <f>VLOOKUP($AL12, 'Girls Team Sheets'!$G$63:$K$70,2,FALSE)</f>
        <v>#N/A</v>
      </c>
      <c r="AN12" s="4" t="e">
        <f>VLOOKUP($AL12, 'Girls Team Sheets'!$G$63:$K$70,3,FALSE)</f>
        <v>#N/A</v>
      </c>
      <c r="AO12" s="4" t="e">
        <f>VLOOKUP($AL12, 'Girls Team Sheets'!$G$63:$K$70,4,FALSE)</f>
        <v>#N/A</v>
      </c>
      <c r="AP12" s="32"/>
      <c r="AR12" s="38">
        <v>1</v>
      </c>
      <c r="AS12" s="4">
        <v>8</v>
      </c>
      <c r="AT12" s="22"/>
      <c r="AU12" s="4" t="e">
        <f>VLOOKUP($AT12,'Girls Team Sheets'!$M$63:$Q$70,2,FALSE)</f>
        <v>#N/A</v>
      </c>
      <c r="AV12" s="4" t="e">
        <f>VLOOKUP($AT12,'Girls Team Sheets'!$M$63:$Q$70,3,FALSE)</f>
        <v>#N/A</v>
      </c>
      <c r="AW12" s="4" t="e">
        <f>VLOOKUP($AT12,'Girls Team Sheets'!$M$63:$Q$70,4,FALSE)</f>
        <v>#N/A</v>
      </c>
      <c r="AX12" s="32"/>
      <c r="AY12" s="7"/>
    </row>
    <row r="13" spans="1:51" s="14" customFormat="1" x14ac:dyDescent="0.25">
      <c r="A13" s="12"/>
      <c r="B13" s="39"/>
      <c r="C13" s="13"/>
      <c r="D13" s="13"/>
      <c r="E13" s="13"/>
      <c r="F13" s="13" t="s">
        <v>4</v>
      </c>
      <c r="G13" s="13"/>
      <c r="H13" s="100" t="s">
        <v>546</v>
      </c>
      <c r="J13" s="39"/>
      <c r="K13" s="13"/>
      <c r="L13" s="13"/>
      <c r="M13" s="13"/>
      <c r="N13" s="13"/>
      <c r="O13" s="13" t="s">
        <v>3</v>
      </c>
      <c r="P13" s="100" t="s">
        <v>547</v>
      </c>
      <c r="R13" s="12"/>
      <c r="S13" s="39"/>
      <c r="T13" s="13"/>
      <c r="U13" s="13"/>
      <c r="V13" s="13"/>
      <c r="W13" s="13"/>
      <c r="X13" s="13" t="s">
        <v>12</v>
      </c>
      <c r="Y13" s="101" t="s">
        <v>538</v>
      </c>
      <c r="AA13" s="39"/>
      <c r="AB13" s="13"/>
      <c r="AC13" s="13"/>
      <c r="AD13" s="13"/>
      <c r="AE13" s="13"/>
      <c r="AF13" s="13" t="s">
        <v>3</v>
      </c>
      <c r="AG13" s="101" t="s">
        <v>540</v>
      </c>
      <c r="AI13" s="12"/>
      <c r="AJ13" s="39"/>
      <c r="AK13" s="13"/>
      <c r="AL13" s="13"/>
      <c r="AM13" s="13"/>
      <c r="AN13" s="13"/>
      <c r="AO13" s="13" t="s">
        <v>19</v>
      </c>
      <c r="AP13" s="8" t="s">
        <v>110</v>
      </c>
      <c r="AR13" s="39"/>
      <c r="AS13" s="13"/>
      <c r="AT13" s="13"/>
      <c r="AU13" s="13"/>
      <c r="AV13" s="13"/>
      <c r="AW13" s="13" t="s">
        <v>3</v>
      </c>
      <c r="AX13" s="101" t="s">
        <v>554</v>
      </c>
      <c r="AY13" s="12"/>
    </row>
    <row r="14" spans="1:51" x14ac:dyDescent="0.25">
      <c r="A14" s="7"/>
      <c r="B14" s="38"/>
      <c r="C14" s="4"/>
      <c r="D14" s="4" t="s">
        <v>53</v>
      </c>
      <c r="E14" s="4" t="s">
        <v>51</v>
      </c>
      <c r="F14" s="4" t="s">
        <v>52</v>
      </c>
      <c r="G14" s="4" t="s">
        <v>54</v>
      </c>
      <c r="H14" s="6" t="s">
        <v>55</v>
      </c>
      <c r="J14" s="38"/>
      <c r="K14" s="4"/>
      <c r="L14" s="4" t="s">
        <v>53</v>
      </c>
      <c r="M14" s="4" t="s">
        <v>51</v>
      </c>
      <c r="N14" s="4" t="s">
        <v>52</v>
      </c>
      <c r="O14" s="4" t="s">
        <v>54</v>
      </c>
      <c r="P14" s="6" t="s">
        <v>55</v>
      </c>
      <c r="R14" s="7"/>
      <c r="S14" s="38"/>
      <c r="T14" s="4"/>
      <c r="U14" s="4" t="s">
        <v>53</v>
      </c>
      <c r="V14" s="4" t="s">
        <v>51</v>
      </c>
      <c r="W14" s="4" t="s">
        <v>52</v>
      </c>
      <c r="X14" s="4" t="s">
        <v>54</v>
      </c>
      <c r="Y14" s="6" t="s">
        <v>55</v>
      </c>
      <c r="AA14" s="38"/>
      <c r="AB14" s="4"/>
      <c r="AC14" s="4" t="s">
        <v>53</v>
      </c>
      <c r="AD14" s="4" t="s">
        <v>51</v>
      </c>
      <c r="AE14" s="4" t="s">
        <v>52</v>
      </c>
      <c r="AF14" s="4" t="s">
        <v>54</v>
      </c>
      <c r="AG14" s="6" t="s">
        <v>55</v>
      </c>
      <c r="AI14" s="7"/>
      <c r="AJ14" s="38"/>
      <c r="AK14" s="4"/>
      <c r="AL14" s="4" t="s">
        <v>53</v>
      </c>
      <c r="AM14" s="4" t="s">
        <v>51</v>
      </c>
      <c r="AN14" s="4" t="s">
        <v>52</v>
      </c>
      <c r="AO14" s="4" t="s">
        <v>54</v>
      </c>
      <c r="AP14" s="6" t="s">
        <v>55</v>
      </c>
      <c r="AR14" s="38"/>
      <c r="AS14" s="4"/>
      <c r="AT14" s="4" t="s">
        <v>53</v>
      </c>
      <c r="AU14" s="4" t="s">
        <v>51</v>
      </c>
      <c r="AV14" s="4" t="s">
        <v>52</v>
      </c>
      <c r="AW14" s="4" t="s">
        <v>54</v>
      </c>
      <c r="AX14" s="6" t="s">
        <v>55</v>
      </c>
      <c r="AY14" s="7"/>
    </row>
    <row r="15" spans="1:51" x14ac:dyDescent="0.25">
      <c r="A15" s="7"/>
      <c r="B15" s="38">
        <v>8</v>
      </c>
      <c r="C15" s="4">
        <v>1</v>
      </c>
      <c r="D15" s="22">
        <v>25</v>
      </c>
      <c r="E15" s="4" t="str">
        <f>VLOOKUP($D15,'Girls Team Sheets'!$Y$3:$AC$10,2,FALSE)</f>
        <v>Emily</v>
      </c>
      <c r="F15" s="4" t="str">
        <f>VLOOKUP($D15,'Girls Team Sheets'!$Y$3:$AC$10,3,FALSE)</f>
        <v>Chong</v>
      </c>
      <c r="G15" s="4" t="str">
        <f>VLOOKUP($D15,'Girls Team Sheets'!$Y$3:$AC$10,4,FALSE)</f>
        <v>Durham</v>
      </c>
      <c r="H15" s="32" t="s">
        <v>662</v>
      </c>
      <c r="J15" s="38">
        <v>8</v>
      </c>
      <c r="K15" s="4">
        <v>1</v>
      </c>
      <c r="L15" s="22">
        <v>59</v>
      </c>
      <c r="M15" s="4" t="str">
        <f>VLOOKUP($L15,'Girls Team Sheets'!$S$3:$W$10,2,FALSE)</f>
        <v>Ava</v>
      </c>
      <c r="N15" s="4" t="str">
        <f>VLOOKUP($L15,'Girls Team Sheets'!$S$3:$W$10,3,FALSE)</f>
        <v>Taperell</v>
      </c>
      <c r="O15" s="4" t="str">
        <f>VLOOKUP($L15,'Girls Team Sheets'!$S$3:$W$10,4,FALSE)</f>
        <v>Northumberland</v>
      </c>
      <c r="P15" s="32" t="s">
        <v>594</v>
      </c>
      <c r="R15" s="7"/>
      <c r="S15" s="38">
        <v>8</v>
      </c>
      <c r="T15" s="4">
        <v>1</v>
      </c>
      <c r="U15" s="22">
        <v>25</v>
      </c>
      <c r="V15" s="4" t="str">
        <f>VLOOKUP($U15,'Girls Team Sheets'!$S$28:$W$35,2,FALSE)</f>
        <v>Anna</v>
      </c>
      <c r="W15" s="4" t="str">
        <f>VLOOKUP($U15,'Girls Team Sheets'!$S$28:$W$35,3,FALSE)</f>
        <v>Carlow</v>
      </c>
      <c r="X15" s="4" t="str">
        <f>VLOOKUP($U15,'Girls Team Sheets'!$S$28:$W$35,4,FALSE)</f>
        <v>Durham</v>
      </c>
      <c r="Y15" s="32">
        <v>42.17</v>
      </c>
      <c r="AA15" s="38">
        <v>8</v>
      </c>
      <c r="AB15" s="4">
        <v>1</v>
      </c>
      <c r="AC15" s="22">
        <v>59</v>
      </c>
      <c r="AD15" s="4" t="str">
        <f>VLOOKUP($AC15,'Girls Team Sheets'!$Y$28:$AC$35,2,FALSE)</f>
        <v>Isobel</v>
      </c>
      <c r="AE15" s="4" t="str">
        <f>VLOOKUP($AC15,'Girls Team Sheets'!$Y$28:$AC$35,3,FALSE)</f>
        <v>Chaudhry</v>
      </c>
      <c r="AF15" s="4" t="str">
        <f>VLOOKUP($AC15,'Girls Team Sheets'!$Y$28:$AC$35,4,FALSE)</f>
        <v>Northumberland</v>
      </c>
      <c r="AG15" s="32" t="s">
        <v>617</v>
      </c>
      <c r="AI15" s="7"/>
      <c r="AJ15" s="38">
        <v>8</v>
      </c>
      <c r="AK15" s="4">
        <v>1</v>
      </c>
      <c r="AL15" s="22"/>
      <c r="AM15" s="4" t="e">
        <f>VLOOKUP($AL15,'Girls Team Sheets'!$S$63:$W$70,2,FALSE)</f>
        <v>#N/A</v>
      </c>
      <c r="AN15" s="4" t="e">
        <f>VLOOKUP($AL15,'Girls Team Sheets'!$S$63:$W$70,3,FALSE)</f>
        <v>#N/A</v>
      </c>
      <c r="AO15" s="4" t="e">
        <f>VLOOKUP($AL15,'Girls Team Sheets'!$S$63:$W$70,4,FALSE)</f>
        <v>#N/A</v>
      </c>
      <c r="AP15" s="32"/>
      <c r="AR15" s="38">
        <v>8</v>
      </c>
      <c r="AS15" s="4">
        <v>1</v>
      </c>
      <c r="AT15" s="22">
        <v>17</v>
      </c>
      <c r="AU15" s="4" t="str">
        <f>VLOOKUP($AT15,'Girls Team Sheets'!$Y$63:$AC$70,2,FALSE)</f>
        <v>Tiffany</v>
      </c>
      <c r="AV15" s="4" t="str">
        <f>VLOOKUP($AT15,'Girls Team Sheets'!$Y$63:$AC$70,3,FALSE)</f>
        <v>Penfold</v>
      </c>
      <c r="AW15" s="4" t="str">
        <f>VLOOKUP($AT15,'Girls Team Sheets'!$Y$63:$AC$70,4,FALSE)</f>
        <v>Cumbria</v>
      </c>
      <c r="AX15" s="32" t="s">
        <v>673</v>
      </c>
      <c r="AY15" s="7"/>
    </row>
    <row r="16" spans="1:51" x14ac:dyDescent="0.25">
      <c r="A16" s="7"/>
      <c r="B16" s="38">
        <v>7</v>
      </c>
      <c r="C16" s="4">
        <v>2</v>
      </c>
      <c r="D16" s="22">
        <v>26</v>
      </c>
      <c r="E16" s="4" t="str">
        <f>VLOOKUP($D16,'Girls Team Sheets'!$Y$3:$AC$10,2,FALSE)</f>
        <v xml:space="preserve">Nicole </v>
      </c>
      <c r="F16" s="4" t="str">
        <f>VLOOKUP($D16,'Girls Team Sheets'!$Y$3:$AC$10,3,FALSE)</f>
        <v>Phillips</v>
      </c>
      <c r="G16" s="4" t="str">
        <f>VLOOKUP($D16,'Girls Team Sheets'!$Y$3:$AC$10,4,FALSE)</f>
        <v>Durham</v>
      </c>
      <c r="H16" s="32" t="s">
        <v>663</v>
      </c>
      <c r="J16" s="38">
        <v>7</v>
      </c>
      <c r="K16" s="4">
        <v>2</v>
      </c>
      <c r="L16" s="22">
        <v>17</v>
      </c>
      <c r="M16" s="4" t="str">
        <f>VLOOKUP($L16,'Girls Team Sheets'!$S$3:$W$10,2,FALSE)</f>
        <v>Annie</v>
      </c>
      <c r="N16" s="4" t="str">
        <f>VLOOKUP($L16,'Girls Team Sheets'!$S$3:$W$10,3,FALSE)</f>
        <v>Bell</v>
      </c>
      <c r="O16" s="4" t="str">
        <f>VLOOKUP($L16,'Girls Team Sheets'!$S$3:$W$10,4,FALSE)</f>
        <v>Cumbria</v>
      </c>
      <c r="P16" s="32" t="s">
        <v>595</v>
      </c>
      <c r="R16" s="7"/>
      <c r="S16" s="38">
        <v>7</v>
      </c>
      <c r="T16" s="4">
        <v>2</v>
      </c>
      <c r="U16" s="22">
        <v>60</v>
      </c>
      <c r="V16" s="4" t="str">
        <f>VLOOKUP($U16,'Girls Team Sheets'!$S$28:$W$35,2,FALSE)</f>
        <v>Erin</v>
      </c>
      <c r="W16" s="4" t="str">
        <f>VLOOKUP($U16,'Girls Team Sheets'!$S$28:$W$35,3,FALSE)</f>
        <v>Nelson</v>
      </c>
      <c r="X16" s="4" t="str">
        <f>VLOOKUP($U16,'Girls Team Sheets'!$S$28:$W$35,4,FALSE)</f>
        <v>Northumberland</v>
      </c>
      <c r="Y16" s="32">
        <v>43.15</v>
      </c>
      <c r="AA16" s="38">
        <v>7</v>
      </c>
      <c r="AB16" s="4">
        <v>2</v>
      </c>
      <c r="AC16" s="22">
        <v>25</v>
      </c>
      <c r="AD16" s="4" t="str">
        <f>VLOOKUP($AC16,'Girls Team Sheets'!$Y$28:$AC$35,2,FALSE)</f>
        <v xml:space="preserve">Catherine </v>
      </c>
      <c r="AE16" s="4" t="str">
        <f>VLOOKUP($AC16,'Girls Team Sheets'!$Y$28:$AC$35,3,FALSE)</f>
        <v>Roberts</v>
      </c>
      <c r="AF16" s="4" t="str">
        <f>VLOOKUP($AC16,'Girls Team Sheets'!$Y$28:$AC$35,4,FALSE)</f>
        <v>Durham</v>
      </c>
      <c r="AG16" s="32" t="s">
        <v>618</v>
      </c>
      <c r="AI16" s="7"/>
      <c r="AJ16" s="38">
        <v>7</v>
      </c>
      <c r="AK16" s="4">
        <v>2</v>
      </c>
      <c r="AL16" s="22"/>
      <c r="AM16" s="4" t="e">
        <f>VLOOKUP($AL16,'Girls Team Sheets'!$S$63:$W$70,2,FALSE)</f>
        <v>#N/A</v>
      </c>
      <c r="AN16" s="4" t="e">
        <f>VLOOKUP($AL16,'Girls Team Sheets'!$S$63:$W$70,3,FALSE)</f>
        <v>#N/A</v>
      </c>
      <c r="AO16" s="4" t="e">
        <f>VLOOKUP($AL16,'Girls Team Sheets'!$S$63:$W$70,4,FALSE)</f>
        <v>#N/A</v>
      </c>
      <c r="AP16" s="32"/>
      <c r="AR16" s="38">
        <v>7</v>
      </c>
      <c r="AS16" s="4">
        <v>2</v>
      </c>
      <c r="AT16" s="22"/>
      <c r="AU16" s="4" t="e">
        <f>VLOOKUP($AT16,'Girls Team Sheets'!$Y$63:$AC$70,2,FALSE)</f>
        <v>#N/A</v>
      </c>
      <c r="AV16" s="4" t="e">
        <f>VLOOKUP($AT16,'Girls Team Sheets'!$Y$63:$AC$70,3,FALSE)</f>
        <v>#N/A</v>
      </c>
      <c r="AW16" s="4" t="e">
        <f>VLOOKUP($AT16,'Girls Team Sheets'!$Y$63:$AC$70,4,FALSE)</f>
        <v>#N/A</v>
      </c>
      <c r="AX16" s="32"/>
      <c r="AY16" s="7"/>
    </row>
    <row r="17" spans="1:51" x14ac:dyDescent="0.25">
      <c r="A17" s="7"/>
      <c r="B17" s="38">
        <v>6</v>
      </c>
      <c r="C17" s="4">
        <v>3</v>
      </c>
      <c r="D17" s="22">
        <v>59</v>
      </c>
      <c r="E17" s="4" t="str">
        <f>VLOOKUP($D17,'Girls Team Sheets'!$Y$3:$AC$10,2,FALSE)</f>
        <v>Holly</v>
      </c>
      <c r="F17" s="4" t="str">
        <f>VLOOKUP($D17,'Girls Team Sheets'!$Y$3:$AC$10,3,FALSE)</f>
        <v>Peck</v>
      </c>
      <c r="G17" s="4" t="str">
        <f>VLOOKUP($D17,'Girls Team Sheets'!$Y$3:$AC$10,4,FALSE)</f>
        <v>Northumberland</v>
      </c>
      <c r="H17" s="32" t="s">
        <v>664</v>
      </c>
      <c r="J17" s="38">
        <v>6</v>
      </c>
      <c r="K17" s="4">
        <v>3</v>
      </c>
      <c r="L17" s="22">
        <v>25</v>
      </c>
      <c r="M17" s="4" t="str">
        <f>VLOOKUP($L17,'Girls Team Sheets'!$S$3:$W$10,2,FALSE)</f>
        <v xml:space="preserve">Lydia </v>
      </c>
      <c r="N17" s="4" t="str">
        <f>VLOOKUP($L17,'Girls Team Sheets'!$S$3:$W$10,3,FALSE)</f>
        <v>Jones</v>
      </c>
      <c r="O17" s="4" t="str">
        <f>VLOOKUP($L17,'Girls Team Sheets'!$S$3:$W$10,4,FALSE)</f>
        <v>Durham</v>
      </c>
      <c r="P17" s="32" t="s">
        <v>678</v>
      </c>
      <c r="R17" s="7"/>
      <c r="S17" s="38">
        <v>6</v>
      </c>
      <c r="T17" s="4">
        <v>3</v>
      </c>
      <c r="U17" s="22">
        <v>59</v>
      </c>
      <c r="V17" s="4" t="str">
        <f>VLOOKUP($U17,'Girls Team Sheets'!$S$28:$W$35,2,FALSE)</f>
        <v>Olivia</v>
      </c>
      <c r="W17" s="4" t="str">
        <f>VLOOKUP($U17,'Girls Team Sheets'!$S$28:$W$35,3,FALSE)</f>
        <v>Quinn</v>
      </c>
      <c r="X17" s="4" t="str">
        <f>VLOOKUP($U17,'Girls Team Sheets'!$S$28:$W$35,4,FALSE)</f>
        <v>Northumberland</v>
      </c>
      <c r="Y17" s="32">
        <v>43.21</v>
      </c>
      <c r="AA17" s="38">
        <v>6</v>
      </c>
      <c r="AB17" s="4">
        <v>3</v>
      </c>
      <c r="AC17" s="22">
        <v>60</v>
      </c>
      <c r="AD17" s="4" t="str">
        <f>VLOOKUP($AC17,'Girls Team Sheets'!$Y$28:$AC$35,2,FALSE)</f>
        <v>Erin</v>
      </c>
      <c r="AE17" s="4" t="str">
        <f>VLOOKUP($AC17,'Girls Team Sheets'!$Y$28:$AC$35,3,FALSE)</f>
        <v>Nelson</v>
      </c>
      <c r="AF17" s="4" t="str">
        <f>VLOOKUP($AC17,'Girls Team Sheets'!$Y$28:$AC$35,4,FALSE)</f>
        <v>Northumberland</v>
      </c>
      <c r="AG17" s="32" t="s">
        <v>619</v>
      </c>
      <c r="AI17" s="7"/>
      <c r="AJ17" s="38">
        <v>6</v>
      </c>
      <c r="AK17" s="4">
        <v>3</v>
      </c>
      <c r="AL17" s="22"/>
      <c r="AM17" s="4" t="e">
        <f>VLOOKUP($AL17,'Girls Team Sheets'!$S$63:$W$70,2,FALSE)</f>
        <v>#N/A</v>
      </c>
      <c r="AN17" s="4" t="e">
        <f>VLOOKUP($AL17,'Girls Team Sheets'!$S$63:$W$70,3,FALSE)</f>
        <v>#N/A</v>
      </c>
      <c r="AO17" s="4" t="e">
        <f>VLOOKUP($AL17,'Girls Team Sheets'!$S$63:$W$70,4,FALSE)</f>
        <v>#N/A</v>
      </c>
      <c r="AP17" s="32"/>
      <c r="AR17" s="38">
        <v>6</v>
      </c>
      <c r="AS17" s="4">
        <v>3</v>
      </c>
      <c r="AT17" s="22"/>
      <c r="AU17" s="4" t="e">
        <f>VLOOKUP($AT17,'Girls Team Sheets'!$Y$63:$AC$70,2,FALSE)</f>
        <v>#N/A</v>
      </c>
      <c r="AV17" s="4" t="e">
        <f>VLOOKUP($AT17,'Girls Team Sheets'!$Y$63:$AC$70,3,FALSE)</f>
        <v>#N/A</v>
      </c>
      <c r="AW17" s="4" t="e">
        <f>VLOOKUP($AT17,'Girls Team Sheets'!$Y$63:$AC$70,4,FALSE)</f>
        <v>#N/A</v>
      </c>
      <c r="AX17" s="32"/>
      <c r="AY17" s="7"/>
    </row>
    <row r="18" spans="1:51" x14ac:dyDescent="0.25">
      <c r="A18" s="7"/>
      <c r="B18" s="38">
        <v>5</v>
      </c>
      <c r="C18" s="4">
        <v>4</v>
      </c>
      <c r="D18" s="22">
        <v>60</v>
      </c>
      <c r="E18" s="4" t="str">
        <f>VLOOKUP($D18,'Girls Team Sheets'!$Y$3:$AC$10,2,FALSE)</f>
        <v xml:space="preserve">Ines </v>
      </c>
      <c r="F18" s="4" t="str">
        <f>VLOOKUP($D18,'Girls Team Sheets'!$Y$3:$AC$10,3,FALSE)</f>
        <v>Curran</v>
      </c>
      <c r="G18" s="4" t="str">
        <f>VLOOKUP($D18,'Girls Team Sheets'!$Y$3:$AC$10,4,FALSE)</f>
        <v>Northumberland</v>
      </c>
      <c r="H18" s="32" t="s">
        <v>665</v>
      </c>
      <c r="J18" s="38">
        <v>5</v>
      </c>
      <c r="K18" s="4">
        <v>4</v>
      </c>
      <c r="L18" s="22">
        <v>60</v>
      </c>
      <c r="M18" s="4" t="str">
        <f>VLOOKUP($L18,'Girls Team Sheets'!$S$3:$W$10,2,FALSE)</f>
        <v xml:space="preserve">Roise </v>
      </c>
      <c r="N18" s="4" t="str">
        <f>VLOOKUP($L18,'Girls Team Sheets'!$S$3:$W$10,3,FALSE)</f>
        <v>Hughes</v>
      </c>
      <c r="O18" s="4" t="str">
        <f>VLOOKUP($L18,'Girls Team Sheets'!$S$3:$W$10,4,FALSE)</f>
        <v>Northumberland</v>
      </c>
      <c r="P18" s="32" t="s">
        <v>596</v>
      </c>
      <c r="R18" s="7"/>
      <c r="S18" s="38">
        <v>5</v>
      </c>
      <c r="T18" s="4">
        <v>4</v>
      </c>
      <c r="U18" s="22">
        <v>17</v>
      </c>
      <c r="V18" s="4" t="str">
        <f>VLOOKUP($U18,'Girls Team Sheets'!$S$28:$W$35,2,FALSE)</f>
        <v>Elle</v>
      </c>
      <c r="W18" s="4" t="str">
        <f>VLOOKUP($U18,'Girls Team Sheets'!$S$28:$W$35,3,FALSE)</f>
        <v>Heathcote</v>
      </c>
      <c r="X18" s="4" t="str">
        <f>VLOOKUP($U18,'Girls Team Sheets'!$S$28:$W$35,4,FALSE)</f>
        <v>Cumbria</v>
      </c>
      <c r="Y18" s="32">
        <v>44.17</v>
      </c>
      <c r="AA18" s="38">
        <v>5</v>
      </c>
      <c r="AB18" s="4">
        <v>4</v>
      </c>
      <c r="AC18" s="22">
        <v>18</v>
      </c>
      <c r="AD18" s="4" t="str">
        <f>VLOOKUP($AC18,'Girls Team Sheets'!$Y$28:$AC$35,2,FALSE)</f>
        <v xml:space="preserve">Melissa </v>
      </c>
      <c r="AE18" s="4" t="str">
        <f>VLOOKUP($AC18,'Girls Team Sheets'!$Y$28:$AC$35,3,FALSE)</f>
        <v>Sproul</v>
      </c>
      <c r="AF18" s="4" t="str">
        <f>VLOOKUP($AC18,'Girls Team Sheets'!$Y$28:$AC$35,4,FALSE)</f>
        <v>Cumbria</v>
      </c>
      <c r="AG18" s="32" t="s">
        <v>620</v>
      </c>
      <c r="AI18" s="7"/>
      <c r="AJ18" s="38">
        <v>5</v>
      </c>
      <c r="AK18" s="4">
        <v>4</v>
      </c>
      <c r="AL18" s="22"/>
      <c r="AM18" s="4" t="e">
        <f>VLOOKUP($AL18,'Girls Team Sheets'!$S$63:$W$70,2,FALSE)</f>
        <v>#N/A</v>
      </c>
      <c r="AN18" s="4" t="e">
        <f>VLOOKUP($AL18,'Girls Team Sheets'!$S$63:$W$70,3,FALSE)</f>
        <v>#N/A</v>
      </c>
      <c r="AO18" s="4" t="e">
        <f>VLOOKUP($AL18,'Girls Team Sheets'!$S$63:$W$70,4,FALSE)</f>
        <v>#N/A</v>
      </c>
      <c r="AP18" s="32"/>
      <c r="AR18" s="38">
        <v>5</v>
      </c>
      <c r="AS18" s="4">
        <v>4</v>
      </c>
      <c r="AT18" s="22"/>
      <c r="AU18" s="4" t="e">
        <f>VLOOKUP($AT18,'Girls Team Sheets'!$Y$63:$AC$70,2,FALSE)</f>
        <v>#N/A</v>
      </c>
      <c r="AV18" s="4" t="e">
        <f>VLOOKUP($AT18,'Girls Team Sheets'!$Y$63:$AC$70,3,FALSE)</f>
        <v>#N/A</v>
      </c>
      <c r="AW18" s="4" t="e">
        <f>VLOOKUP($AT18,'Girls Team Sheets'!$Y$63:$AC$70,4,FALSE)</f>
        <v>#N/A</v>
      </c>
      <c r="AX18" s="32"/>
      <c r="AY18" s="7"/>
    </row>
    <row r="19" spans="1:51" x14ac:dyDescent="0.25">
      <c r="A19" s="7"/>
      <c r="B19" s="38">
        <v>4</v>
      </c>
      <c r="C19" s="4">
        <v>5</v>
      </c>
      <c r="D19" s="22">
        <v>17</v>
      </c>
      <c r="E19" s="4" t="str">
        <f>VLOOKUP($D19,'Girls Team Sheets'!$Y$3:$AC$10,2,FALSE)</f>
        <v>Martha</v>
      </c>
      <c r="F19" s="4" t="str">
        <f>VLOOKUP($D19,'Girls Team Sheets'!$Y$3:$AC$10,3,FALSE)</f>
        <v>Richards</v>
      </c>
      <c r="G19" s="4" t="str">
        <f>VLOOKUP($D19,'Girls Team Sheets'!$Y$3:$AC$10,4,FALSE)</f>
        <v>Cumbria</v>
      </c>
      <c r="H19" s="32" t="s">
        <v>666</v>
      </c>
      <c r="J19" s="38">
        <v>4</v>
      </c>
      <c r="K19" s="4">
        <v>5</v>
      </c>
      <c r="L19" s="22">
        <v>18</v>
      </c>
      <c r="M19" s="4" t="str">
        <f>VLOOKUP($L19,'Girls Team Sheets'!$S$3:$W$10,2,FALSE)</f>
        <v>Anna</v>
      </c>
      <c r="N19" s="4" t="str">
        <f>VLOOKUP($L19,'Girls Team Sheets'!$S$3:$W$10,3,FALSE)</f>
        <v>Mason</v>
      </c>
      <c r="O19" s="4" t="str">
        <f>VLOOKUP($L19,'Girls Team Sheets'!$S$3:$W$10,4,FALSE)</f>
        <v>Cumbria</v>
      </c>
      <c r="P19" s="32" t="s">
        <v>597</v>
      </c>
      <c r="R19" s="7"/>
      <c r="S19" s="38">
        <v>4</v>
      </c>
      <c r="T19" s="4">
        <v>5</v>
      </c>
      <c r="U19" s="22">
        <v>14</v>
      </c>
      <c r="V19" s="4" t="str">
        <f>VLOOKUP($U19,'Girls Team Sheets'!$S$28:$W$35,2,FALSE)</f>
        <v>Ellie</v>
      </c>
      <c r="W19" s="4" t="str">
        <f>VLOOKUP($U19,'Girls Team Sheets'!$S$28:$W$35,3,FALSE)</f>
        <v>Hewitt</v>
      </c>
      <c r="X19" s="4" t="str">
        <f>VLOOKUP($U19,'Girls Team Sheets'!$S$28:$W$35,4,FALSE)</f>
        <v>Cleveland</v>
      </c>
      <c r="Y19" s="32">
        <v>46.35</v>
      </c>
      <c r="AA19" s="38">
        <v>4</v>
      </c>
      <c r="AB19" s="4">
        <v>5</v>
      </c>
      <c r="AC19" s="22">
        <v>26</v>
      </c>
      <c r="AD19" s="4" t="str">
        <f>VLOOKUP($AC19,'Girls Team Sheets'!$Y$28:$AC$35,2,FALSE)</f>
        <v xml:space="preserve">Ellie </v>
      </c>
      <c r="AE19" s="4" t="str">
        <f>VLOOKUP($AC19,'Girls Team Sheets'!$Y$28:$AC$35,3,FALSE)</f>
        <v>Phillips</v>
      </c>
      <c r="AF19" s="4" t="str">
        <f>VLOOKUP($AC19,'Girls Team Sheets'!$Y$28:$AC$35,4,FALSE)</f>
        <v>Durham</v>
      </c>
      <c r="AG19" s="32" t="s">
        <v>621</v>
      </c>
      <c r="AI19" s="7"/>
      <c r="AJ19" s="38">
        <v>4</v>
      </c>
      <c r="AK19" s="4">
        <v>5</v>
      </c>
      <c r="AL19" s="22"/>
      <c r="AM19" s="4" t="e">
        <f>VLOOKUP($AL19,'Girls Team Sheets'!$S$63:$W$70,2,FALSE)</f>
        <v>#N/A</v>
      </c>
      <c r="AN19" s="4" t="e">
        <f>VLOOKUP($AL19,'Girls Team Sheets'!$S$63:$W$70,3,FALSE)</f>
        <v>#N/A</v>
      </c>
      <c r="AO19" s="4" t="e">
        <f>VLOOKUP($AL19,'Girls Team Sheets'!$S$63:$W$70,4,FALSE)</f>
        <v>#N/A</v>
      </c>
      <c r="AP19" s="32"/>
      <c r="AR19" s="38">
        <v>4</v>
      </c>
      <c r="AS19" s="4">
        <v>5</v>
      </c>
      <c r="AT19" s="22"/>
      <c r="AU19" s="4" t="e">
        <f>VLOOKUP($AT19,'Girls Team Sheets'!$Y$63:$AC$70,2,FALSE)</f>
        <v>#N/A</v>
      </c>
      <c r="AV19" s="4" t="e">
        <f>VLOOKUP($AT19,'Girls Team Sheets'!$Y$63:$AC$70,3,FALSE)</f>
        <v>#N/A</v>
      </c>
      <c r="AW19" s="4" t="e">
        <f>VLOOKUP($AT19,'Girls Team Sheets'!$Y$63:$AC$70,4,FALSE)</f>
        <v>#N/A</v>
      </c>
      <c r="AX19" s="32"/>
      <c r="AY19" s="7"/>
    </row>
    <row r="20" spans="1:51" x14ac:dyDescent="0.25">
      <c r="A20" s="7"/>
      <c r="B20" s="38">
        <v>3</v>
      </c>
      <c r="C20" s="4">
        <v>6</v>
      </c>
      <c r="D20" s="22">
        <v>13</v>
      </c>
      <c r="E20" s="4" t="str">
        <f>VLOOKUP($D20,'Girls Team Sheets'!$Y$3:$AC$10,2,FALSE)</f>
        <v>Peta</v>
      </c>
      <c r="F20" s="4" t="str">
        <f>VLOOKUP($D20,'Girls Team Sheets'!$Y$3:$AC$10,3,FALSE)</f>
        <v>Collins</v>
      </c>
      <c r="G20" s="4" t="str">
        <f>VLOOKUP($D20,'Girls Team Sheets'!$Y$3:$AC$10,4,FALSE)</f>
        <v>Cleveland</v>
      </c>
      <c r="H20" s="32" t="s">
        <v>667</v>
      </c>
      <c r="J20" s="38">
        <v>3</v>
      </c>
      <c r="K20" s="4">
        <v>6</v>
      </c>
      <c r="L20" s="22">
        <v>26</v>
      </c>
      <c r="M20" s="4" t="str">
        <f>VLOOKUP($L20,'Girls Team Sheets'!$S$3:$W$10,2,FALSE)</f>
        <v xml:space="preserve">Anna </v>
      </c>
      <c r="N20" s="4" t="str">
        <f>VLOOKUP($L20,'Girls Team Sheets'!$S$3:$W$10,3,FALSE)</f>
        <v>Pigford</v>
      </c>
      <c r="O20" s="4" t="str">
        <f>VLOOKUP($L20,'Girls Team Sheets'!$S$3:$W$10,4,FALSE)</f>
        <v>Durham</v>
      </c>
      <c r="P20" s="32" t="s">
        <v>598</v>
      </c>
      <c r="R20" s="7"/>
      <c r="S20" s="38">
        <v>3</v>
      </c>
      <c r="T20" s="4">
        <v>6</v>
      </c>
      <c r="U20" s="22">
        <v>13</v>
      </c>
      <c r="V20" s="4" t="str">
        <f>VLOOKUP($U20,'Girls Team Sheets'!$S$28:$W$35,2,FALSE)</f>
        <v>Georgina</v>
      </c>
      <c r="W20" s="4" t="str">
        <f>VLOOKUP($U20,'Girls Team Sheets'!$S$28:$W$35,3,FALSE)</f>
        <v>Suha</v>
      </c>
      <c r="X20" s="4" t="str">
        <f>VLOOKUP($U20,'Girls Team Sheets'!$S$28:$W$35,4,FALSE)</f>
        <v>Cleveland</v>
      </c>
      <c r="Y20" s="32">
        <v>47</v>
      </c>
      <c r="AA20" s="38">
        <v>3</v>
      </c>
      <c r="AB20" s="4">
        <v>6</v>
      </c>
      <c r="AC20" s="22">
        <v>17</v>
      </c>
      <c r="AD20" s="4" t="str">
        <f>VLOOKUP($AC20,'Girls Team Sheets'!$Y$28:$AC$35,2,FALSE)</f>
        <v>Holly</v>
      </c>
      <c r="AE20" s="4" t="str">
        <f>VLOOKUP($AC20,'Girls Team Sheets'!$Y$28:$AC$35,3,FALSE)</f>
        <v>Logan</v>
      </c>
      <c r="AF20" s="4" t="str">
        <f>VLOOKUP($AC20,'Girls Team Sheets'!$Y$28:$AC$35,4,FALSE)</f>
        <v>Cumbria</v>
      </c>
      <c r="AG20" s="32" t="s">
        <v>622</v>
      </c>
      <c r="AI20" s="7"/>
      <c r="AJ20" s="38">
        <v>3</v>
      </c>
      <c r="AK20" s="4">
        <v>6</v>
      </c>
      <c r="AL20" s="22"/>
      <c r="AM20" s="4" t="e">
        <f>VLOOKUP($AL20,'Girls Team Sheets'!$S$63:$W$70,2,FALSE)</f>
        <v>#N/A</v>
      </c>
      <c r="AN20" s="4" t="e">
        <f>VLOOKUP($AL20,'Girls Team Sheets'!$S$63:$W$70,3,FALSE)</f>
        <v>#N/A</v>
      </c>
      <c r="AO20" s="4" t="e">
        <f>VLOOKUP($AL20,'Girls Team Sheets'!$S$63:$W$70,4,FALSE)</f>
        <v>#N/A</v>
      </c>
      <c r="AP20" s="32"/>
      <c r="AR20" s="38">
        <v>3</v>
      </c>
      <c r="AS20" s="4">
        <v>6</v>
      </c>
      <c r="AT20" s="22"/>
      <c r="AU20" s="4" t="e">
        <f>VLOOKUP($AT20,'Girls Team Sheets'!$Y$63:$AC$70,2,FALSE)</f>
        <v>#N/A</v>
      </c>
      <c r="AV20" s="4" t="e">
        <f>VLOOKUP($AT20,'Girls Team Sheets'!$Y$63:$AC$70,3,FALSE)</f>
        <v>#N/A</v>
      </c>
      <c r="AW20" s="4" t="e">
        <f>VLOOKUP($AT20,'Girls Team Sheets'!$Y$63:$AC$70,4,FALSE)</f>
        <v>#N/A</v>
      </c>
      <c r="AX20" s="32"/>
      <c r="AY20" s="7"/>
    </row>
    <row r="21" spans="1:51" x14ac:dyDescent="0.25">
      <c r="A21" s="7"/>
      <c r="B21" s="38">
        <v>2</v>
      </c>
      <c r="C21" s="4">
        <v>7</v>
      </c>
      <c r="D21" s="22">
        <v>18</v>
      </c>
      <c r="E21" s="4" t="str">
        <f>VLOOKUP($D21,'Girls Team Sheets'!$Y$3:$AC$10,2,FALSE)</f>
        <v>Emily</v>
      </c>
      <c r="F21" s="4" t="str">
        <f>VLOOKUP($D21,'Girls Team Sheets'!$Y$3:$AC$10,3,FALSE)</f>
        <v>Swarbrick</v>
      </c>
      <c r="G21" s="4" t="str">
        <f>VLOOKUP($D21,'Girls Team Sheets'!$Y$3:$AC$10,4,FALSE)</f>
        <v>Cumbria</v>
      </c>
      <c r="H21" s="32" t="s">
        <v>668</v>
      </c>
      <c r="J21" s="38">
        <v>2</v>
      </c>
      <c r="K21" s="4">
        <v>7</v>
      </c>
      <c r="L21" s="22">
        <v>13</v>
      </c>
      <c r="M21" s="4" t="str">
        <f>VLOOKUP($L21,'Girls Team Sheets'!$S$3:$W$10,2,FALSE)</f>
        <v>Charlotte</v>
      </c>
      <c r="N21" s="4" t="str">
        <f>VLOOKUP($L21,'Girls Team Sheets'!$S$3:$W$10,3,FALSE)</f>
        <v>Bennett</v>
      </c>
      <c r="O21" s="4" t="str">
        <f>VLOOKUP($L21,'Girls Team Sheets'!$S$3:$W$10,4,FALSE)</f>
        <v>Cleveland</v>
      </c>
      <c r="P21" s="32" t="s">
        <v>599</v>
      </c>
      <c r="R21" s="7"/>
      <c r="S21" s="38">
        <v>2</v>
      </c>
      <c r="T21" s="4">
        <v>7</v>
      </c>
      <c r="U21" s="22"/>
      <c r="V21" s="4" t="e">
        <f>VLOOKUP($U21,'Girls Team Sheets'!$S$28:$W$35,2,FALSE)</f>
        <v>#N/A</v>
      </c>
      <c r="W21" s="4" t="e">
        <f>VLOOKUP($U21,'Girls Team Sheets'!$S$28:$W$35,3,FALSE)</f>
        <v>#N/A</v>
      </c>
      <c r="X21" s="4" t="e">
        <f>VLOOKUP($U21,'Girls Team Sheets'!$S$28:$W$35,4,FALSE)</f>
        <v>#N/A</v>
      </c>
      <c r="Y21" s="32"/>
      <c r="AA21" s="38">
        <v>2</v>
      </c>
      <c r="AB21" s="4">
        <v>7</v>
      </c>
      <c r="AC21" s="22"/>
      <c r="AD21" s="4" t="e">
        <f>VLOOKUP($AC21,'Girls Team Sheets'!$Y$28:$AC$35,2,FALSE)</f>
        <v>#N/A</v>
      </c>
      <c r="AE21" s="4" t="e">
        <f>VLOOKUP($AC21,'Girls Team Sheets'!$Y$28:$AC$35,3,FALSE)</f>
        <v>#N/A</v>
      </c>
      <c r="AF21" s="4" t="e">
        <f>VLOOKUP($AC21,'Girls Team Sheets'!$Y$28:$AC$35,4,FALSE)</f>
        <v>#N/A</v>
      </c>
      <c r="AG21" s="32"/>
      <c r="AI21" s="7"/>
      <c r="AJ21" s="38">
        <v>2</v>
      </c>
      <c r="AK21" s="4">
        <v>7</v>
      </c>
      <c r="AL21" s="22"/>
      <c r="AM21" s="4" t="e">
        <f>VLOOKUP($AL21,'Girls Team Sheets'!$S$63:$W$70,2,FALSE)</f>
        <v>#N/A</v>
      </c>
      <c r="AN21" s="4" t="e">
        <f>VLOOKUP($AL21,'Girls Team Sheets'!$S$63:$W$70,3,FALSE)</f>
        <v>#N/A</v>
      </c>
      <c r="AO21" s="4" t="e">
        <f>VLOOKUP($AL21,'Girls Team Sheets'!$S$63:$W$70,4,FALSE)</f>
        <v>#N/A</v>
      </c>
      <c r="AP21" s="32"/>
      <c r="AR21" s="38">
        <v>2</v>
      </c>
      <c r="AS21" s="4">
        <v>7</v>
      </c>
      <c r="AT21" s="22"/>
      <c r="AU21" s="4" t="e">
        <f>VLOOKUP($AT21,'Girls Team Sheets'!$Y$63:$AC$70,2,FALSE)</f>
        <v>#N/A</v>
      </c>
      <c r="AV21" s="4" t="e">
        <f>VLOOKUP($AT21,'Girls Team Sheets'!$Y$63:$AC$70,3,FALSE)</f>
        <v>#N/A</v>
      </c>
      <c r="AW21" s="4" t="e">
        <f>VLOOKUP($AT21,'Girls Team Sheets'!$Y$63:$AC$70,4,FALSE)</f>
        <v>#N/A</v>
      </c>
      <c r="AX21" s="32"/>
      <c r="AY21" s="7"/>
    </row>
    <row r="22" spans="1:51" x14ac:dyDescent="0.25">
      <c r="A22" s="7"/>
      <c r="B22" s="38">
        <v>1</v>
      </c>
      <c r="C22" s="4">
        <v>8</v>
      </c>
      <c r="D22" s="22">
        <v>14</v>
      </c>
      <c r="E22" s="4" t="str">
        <f>VLOOKUP($D22,'Girls Team Sheets'!$Y$3:$AC$10,2,FALSE)</f>
        <v>Sophie</v>
      </c>
      <c r="F22" s="4" t="str">
        <f>VLOOKUP($D22,'Girls Team Sheets'!$Y$3:$AC$10,3,FALSE)</f>
        <v>Brining</v>
      </c>
      <c r="G22" s="4" t="str">
        <f>VLOOKUP($D22,'Girls Team Sheets'!$Y$3:$AC$10,4,FALSE)</f>
        <v>Cleveland</v>
      </c>
      <c r="H22" s="32" t="s">
        <v>669</v>
      </c>
      <c r="J22" s="38">
        <v>1</v>
      </c>
      <c r="K22" s="4">
        <v>8</v>
      </c>
      <c r="L22" s="22">
        <v>14</v>
      </c>
      <c r="M22" s="4" t="str">
        <f>VLOOKUP($L22,'Girls Team Sheets'!$S$3:$W$10,2,FALSE)</f>
        <v>Jess</v>
      </c>
      <c r="N22" s="4" t="str">
        <f>VLOOKUP($L22,'Girls Team Sheets'!$S$3:$W$10,3,FALSE)</f>
        <v>Hall</v>
      </c>
      <c r="O22" s="4" t="str">
        <f>VLOOKUP($L22,'Girls Team Sheets'!$S$3:$W$10,4,FALSE)</f>
        <v>Cleveland</v>
      </c>
      <c r="P22" s="32" t="s">
        <v>600</v>
      </c>
      <c r="R22" s="7"/>
      <c r="S22" s="38">
        <v>1</v>
      </c>
      <c r="T22" s="4">
        <v>8</v>
      </c>
      <c r="U22" s="22"/>
      <c r="V22" s="4" t="e">
        <f>VLOOKUP($U22,'Girls Team Sheets'!$S$28:$W$35,2,FALSE)</f>
        <v>#N/A</v>
      </c>
      <c r="W22" s="4" t="e">
        <f>VLOOKUP($U22,'Girls Team Sheets'!$S$28:$W$35,3,FALSE)</f>
        <v>#N/A</v>
      </c>
      <c r="X22" s="4" t="e">
        <f>VLOOKUP($U22,'Girls Team Sheets'!$S$28:$W$35,4,FALSE)</f>
        <v>#N/A</v>
      </c>
      <c r="Y22" s="32"/>
      <c r="AA22" s="38">
        <v>1</v>
      </c>
      <c r="AB22" s="4">
        <v>8</v>
      </c>
      <c r="AC22" s="22"/>
      <c r="AD22" s="4" t="e">
        <f>VLOOKUP($AC22,'Girls Team Sheets'!$Y$28:$AC$35,2,FALSE)</f>
        <v>#N/A</v>
      </c>
      <c r="AE22" s="4" t="e">
        <f>VLOOKUP($AC22,'Girls Team Sheets'!$Y$28:$AC$35,3,FALSE)</f>
        <v>#N/A</v>
      </c>
      <c r="AF22" s="4" t="e">
        <f>VLOOKUP($AC22,'Girls Team Sheets'!$Y$28:$AC$35,4,FALSE)</f>
        <v>#N/A</v>
      </c>
      <c r="AG22" s="32"/>
      <c r="AI22" s="7"/>
      <c r="AJ22" s="38">
        <v>1</v>
      </c>
      <c r="AK22" s="4">
        <v>8</v>
      </c>
      <c r="AL22" s="22"/>
      <c r="AM22" s="4" t="e">
        <f>VLOOKUP($AL22,'Girls Team Sheets'!$S$63:$W$70,2,FALSE)</f>
        <v>#N/A</v>
      </c>
      <c r="AN22" s="4" t="e">
        <f>VLOOKUP($AL22,'Girls Team Sheets'!$S$63:$W$70,3,FALSE)</f>
        <v>#N/A</v>
      </c>
      <c r="AO22" s="4" t="e">
        <f>VLOOKUP($AL22,'Girls Team Sheets'!$S$63:$W$70,4,FALSE)</f>
        <v>#N/A</v>
      </c>
      <c r="AP22" s="32"/>
      <c r="AR22" s="38">
        <v>1</v>
      </c>
      <c r="AS22" s="4">
        <v>8</v>
      </c>
      <c r="AT22" s="22"/>
      <c r="AU22" s="4" t="e">
        <f>VLOOKUP($AT22,'Girls Team Sheets'!$Y$63:$AC$70,2,FALSE)</f>
        <v>#N/A</v>
      </c>
      <c r="AV22" s="4" t="e">
        <f>VLOOKUP($AT22,'Girls Team Sheets'!$Y$63:$AC$70,3,FALSE)</f>
        <v>#N/A</v>
      </c>
      <c r="AW22" s="4" t="e">
        <f>VLOOKUP($AT22,'Girls Team Sheets'!$Y$63:$AC$70,4,FALSE)</f>
        <v>#N/A</v>
      </c>
      <c r="AX22" s="32"/>
      <c r="AY22" s="7"/>
    </row>
    <row r="23" spans="1:51" s="14" customFormat="1" x14ac:dyDescent="0.25">
      <c r="A23" s="12"/>
      <c r="B23" s="39"/>
      <c r="C23" s="13"/>
      <c r="D23" s="13"/>
      <c r="E23" s="13"/>
      <c r="F23" s="13" t="s">
        <v>5</v>
      </c>
      <c r="G23" s="13"/>
      <c r="H23" s="100" t="s">
        <v>548</v>
      </c>
      <c r="J23" s="39"/>
      <c r="K23" s="13"/>
      <c r="L23" s="13"/>
      <c r="M23" s="13"/>
      <c r="N23" s="13"/>
      <c r="O23" s="13" t="s">
        <v>6</v>
      </c>
      <c r="P23" s="6" t="s">
        <v>573</v>
      </c>
      <c r="R23" s="12"/>
      <c r="S23" s="39"/>
      <c r="T23" s="13"/>
      <c r="U23" s="13"/>
      <c r="V23" s="13"/>
      <c r="W23" s="13"/>
      <c r="X23" s="13" t="s">
        <v>4</v>
      </c>
      <c r="Y23" s="101" t="s">
        <v>539</v>
      </c>
      <c r="AA23" s="39"/>
      <c r="AB23" s="13"/>
      <c r="AC23" s="13"/>
      <c r="AD23" s="13"/>
      <c r="AE23" s="13"/>
      <c r="AF23" s="13" t="s">
        <v>13</v>
      </c>
      <c r="AG23" s="101" t="s">
        <v>549</v>
      </c>
      <c r="AI23" s="12"/>
      <c r="AJ23" s="39"/>
      <c r="AK23" s="13"/>
      <c r="AL23" s="13"/>
      <c r="AM23" s="13"/>
      <c r="AN23" s="13"/>
      <c r="AO23" s="13" t="s">
        <v>4</v>
      </c>
      <c r="AP23" s="8" t="s">
        <v>111</v>
      </c>
      <c r="AR23" s="39"/>
      <c r="AS23" s="13"/>
      <c r="AT23" s="13"/>
      <c r="AU23" s="13"/>
      <c r="AV23" s="13"/>
      <c r="AW23" s="13" t="s">
        <v>13</v>
      </c>
      <c r="AX23" s="8" t="s">
        <v>112</v>
      </c>
      <c r="AY23" s="12"/>
    </row>
    <row r="24" spans="1:51" x14ac:dyDescent="0.25">
      <c r="A24" s="7"/>
      <c r="B24" s="38"/>
      <c r="C24" s="4"/>
      <c r="D24" s="4" t="s">
        <v>53</v>
      </c>
      <c r="E24" s="4" t="s">
        <v>51</v>
      </c>
      <c r="F24" s="4" t="s">
        <v>52</v>
      </c>
      <c r="G24" s="4" t="s">
        <v>54</v>
      </c>
      <c r="H24" s="6" t="s">
        <v>55</v>
      </c>
      <c r="J24" s="38"/>
      <c r="K24" s="4"/>
      <c r="L24" s="4" t="s">
        <v>53</v>
      </c>
      <c r="M24" s="4" t="s">
        <v>51</v>
      </c>
      <c r="N24" s="4" t="s">
        <v>52</v>
      </c>
      <c r="O24" s="4" t="s">
        <v>54</v>
      </c>
      <c r="P24" s="6" t="s">
        <v>55</v>
      </c>
      <c r="R24" s="7"/>
      <c r="S24" s="38"/>
      <c r="T24" s="4"/>
      <c r="U24" s="4" t="s">
        <v>53</v>
      </c>
      <c r="V24" s="4" t="s">
        <v>51</v>
      </c>
      <c r="W24" s="4" t="s">
        <v>52</v>
      </c>
      <c r="X24" s="4" t="s">
        <v>54</v>
      </c>
      <c r="Y24" s="6" t="s">
        <v>55</v>
      </c>
      <c r="AA24" s="38"/>
      <c r="AB24" s="4"/>
      <c r="AC24" s="4" t="s">
        <v>53</v>
      </c>
      <c r="AD24" s="4" t="s">
        <v>51</v>
      </c>
      <c r="AE24" s="4" t="s">
        <v>52</v>
      </c>
      <c r="AF24" s="4" t="s">
        <v>54</v>
      </c>
      <c r="AG24" s="6" t="s">
        <v>55</v>
      </c>
      <c r="AI24" s="7"/>
      <c r="AJ24" s="38"/>
      <c r="AK24" s="4"/>
      <c r="AL24" s="4" t="s">
        <v>53</v>
      </c>
      <c r="AM24" s="4" t="s">
        <v>51</v>
      </c>
      <c r="AN24" s="4" t="s">
        <v>52</v>
      </c>
      <c r="AO24" s="4" t="s">
        <v>54</v>
      </c>
      <c r="AP24" s="6" t="s">
        <v>55</v>
      </c>
      <c r="AR24" s="38"/>
      <c r="AS24" s="4"/>
      <c r="AT24" s="4" t="s">
        <v>53</v>
      </c>
      <c r="AU24" s="4" t="s">
        <v>51</v>
      </c>
      <c r="AV24" s="4" t="s">
        <v>52</v>
      </c>
      <c r="AW24" s="4" t="s">
        <v>54</v>
      </c>
      <c r="AX24" s="6" t="s">
        <v>55</v>
      </c>
      <c r="AY24" s="7"/>
    </row>
    <row r="25" spans="1:51" x14ac:dyDescent="0.25">
      <c r="A25" s="7"/>
      <c r="B25" s="38">
        <v>4</v>
      </c>
      <c r="C25" s="4">
        <v>1</v>
      </c>
      <c r="D25" s="22">
        <v>25</v>
      </c>
      <c r="E25" s="4"/>
      <c r="F25" s="4"/>
      <c r="G25" s="4"/>
      <c r="H25" s="32">
        <v>52.41</v>
      </c>
      <c r="J25" s="38">
        <v>8</v>
      </c>
      <c r="K25" s="4">
        <v>1</v>
      </c>
      <c r="L25" s="22">
        <v>25</v>
      </c>
      <c r="M25" s="4" t="str">
        <f>VLOOKUP($L25,'Girls Team Sheets'!$A$3:$E$10,2,FALSE)</f>
        <v>Phillippa</v>
      </c>
      <c r="N25" s="4" t="str">
        <f>VLOOKUP($L25,'Girls Team Sheets'!$A$3:$E$10,3,FALSE)</f>
        <v>Ellis</v>
      </c>
      <c r="O25" s="4" t="str">
        <f>VLOOKUP($L25,'Girls Team Sheets'!$A$3:$E$10,4,FALSE)</f>
        <v>Durham</v>
      </c>
      <c r="P25" s="32">
        <v>11.59</v>
      </c>
      <c r="R25" s="7"/>
      <c r="S25" s="38">
        <v>8</v>
      </c>
      <c r="T25" s="4">
        <v>25</v>
      </c>
      <c r="U25" s="22">
        <v>25</v>
      </c>
      <c r="V25" s="4"/>
      <c r="W25" s="4" t="str">
        <f>VLOOKUP($U25,'Girls Team Sheets'!$AE$28:$AI$35,3,FALSE)</f>
        <v>Pentland</v>
      </c>
      <c r="X25" s="4" t="str">
        <f>VLOOKUP($U25,'Girls Team Sheets'!$AE$28:$AI$35,4,FALSE)</f>
        <v>Durham</v>
      </c>
      <c r="Y25" s="137" t="s">
        <v>644</v>
      </c>
      <c r="AA25" s="38">
        <v>8</v>
      </c>
      <c r="AB25" s="4">
        <v>1</v>
      </c>
      <c r="AC25" s="22">
        <v>18</v>
      </c>
      <c r="AD25" s="141" t="s">
        <v>978</v>
      </c>
      <c r="AE25" s="141" t="s">
        <v>979</v>
      </c>
      <c r="AF25" s="141" t="s">
        <v>65</v>
      </c>
      <c r="AG25" s="142" t="s">
        <v>586</v>
      </c>
      <c r="AI25" s="7"/>
      <c r="AJ25" s="38">
        <v>8</v>
      </c>
      <c r="AK25" s="4">
        <v>1</v>
      </c>
      <c r="AL25" s="22">
        <v>25</v>
      </c>
      <c r="AM25" s="141" t="str">
        <f>VLOOKUP($AL25,'Girls Team Sheets'!$AE$63:$AI$70,2,FALSE)</f>
        <v>Lucy Erin</v>
      </c>
      <c r="AN25" s="141" t="str">
        <f>VLOOKUP($AL25,'Girls Team Sheets'!$AE$63:$AI$70,3,FALSE)</f>
        <v>Hunter</v>
      </c>
      <c r="AO25" s="141" t="str">
        <f>VLOOKUP($AL25,'Girls Team Sheets'!$AE$63:$AI$70,4,FALSE)</f>
        <v>Durham</v>
      </c>
      <c r="AP25" s="143" t="s">
        <v>643</v>
      </c>
      <c r="AR25" s="38">
        <v>8</v>
      </c>
      <c r="AS25" s="4">
        <v>1</v>
      </c>
      <c r="AT25" s="22">
        <v>59</v>
      </c>
      <c r="AU25" s="4" t="str">
        <f>VLOOKUP($AT25,'Girls Team Sheets'!$G$85:$K$92,2,FALSE)</f>
        <v>Robyn</v>
      </c>
      <c r="AV25" s="4" t="str">
        <f>VLOOKUP($AT25,'Girls Team Sheets'!$G$85:$K$92,3,FALSE)</f>
        <v>Bennett</v>
      </c>
      <c r="AW25" s="4" t="str">
        <f>VLOOKUP($AT25,'Girls Team Sheets'!$G$85:$K$92,4,FALSE)</f>
        <v>Northumberland</v>
      </c>
      <c r="AX25" s="107" t="s">
        <v>593</v>
      </c>
      <c r="AY25" s="7"/>
    </row>
    <row r="26" spans="1:51" x14ac:dyDescent="0.25">
      <c r="A26" s="7"/>
      <c r="B26" s="38">
        <v>3</v>
      </c>
      <c r="C26" s="4">
        <v>2</v>
      </c>
      <c r="D26" s="22">
        <v>59</v>
      </c>
      <c r="E26" s="4"/>
      <c r="F26" s="4"/>
      <c r="G26" s="4"/>
      <c r="H26" s="32">
        <v>52.51</v>
      </c>
      <c r="J26" s="38">
        <v>7</v>
      </c>
      <c r="K26" s="4">
        <v>2</v>
      </c>
      <c r="L26" s="22">
        <v>59</v>
      </c>
      <c r="M26" s="4" t="str">
        <f>VLOOKUP($L26,'Girls Team Sheets'!$A$3:$E$10,2,FALSE)</f>
        <v xml:space="preserve">Amy </v>
      </c>
      <c r="N26" s="4" t="str">
        <f>VLOOKUP($L26,'Girls Team Sheets'!$A$3:$E$10,3,FALSE)</f>
        <v>Lott</v>
      </c>
      <c r="O26" s="4" t="str">
        <f>VLOOKUP($L26,'Girls Team Sheets'!$A$3:$E$10,4,FALSE)</f>
        <v>Northumberland</v>
      </c>
      <c r="P26" s="32">
        <v>12.23</v>
      </c>
      <c r="R26" s="7"/>
      <c r="S26" s="38">
        <v>7</v>
      </c>
      <c r="T26" s="4">
        <v>2</v>
      </c>
      <c r="U26" s="22">
        <v>17</v>
      </c>
      <c r="V26" s="4"/>
      <c r="W26" s="4" t="str">
        <f>VLOOKUP($U26,'Girls Team Sheets'!$AE$28:$AI$35,3,FALSE)</f>
        <v>Davies</v>
      </c>
      <c r="X26" s="4" t="str">
        <f>VLOOKUP($U26,'Girls Team Sheets'!$AE$28:$AI$35,4,FALSE)</f>
        <v>Cumbria</v>
      </c>
      <c r="Y26" s="137" t="s">
        <v>645</v>
      </c>
      <c r="AA26" s="38">
        <v>7</v>
      </c>
      <c r="AB26" s="4">
        <v>2</v>
      </c>
      <c r="AC26" s="22">
        <v>25</v>
      </c>
      <c r="AD26" s="4" t="s">
        <v>430</v>
      </c>
      <c r="AE26" s="4" t="str">
        <f>VLOOKUP($AC26,'Girls Team Sheets'!$G$50:$K$57,3,FALSE)</f>
        <v>Robson</v>
      </c>
      <c r="AF26" s="4" t="str">
        <f>VLOOKUP($AC26,'Girls Team Sheets'!$G$50:$K$57,4,FALSE)</f>
        <v>Durham</v>
      </c>
      <c r="AG26" s="32" t="s">
        <v>587</v>
      </c>
      <c r="AI26" s="7"/>
      <c r="AJ26" s="38">
        <v>7</v>
      </c>
      <c r="AK26" s="4">
        <v>2</v>
      </c>
      <c r="AL26" s="22">
        <v>59</v>
      </c>
      <c r="AM26" s="4" t="str">
        <f>VLOOKUP($AL26,'Girls Team Sheets'!$AE$63:$AI$70,2,FALSE)</f>
        <v>Lucy</v>
      </c>
      <c r="AN26" s="4" t="str">
        <f>VLOOKUP($AL26,'Girls Team Sheets'!$AE$63:$AI$70,3,FALSE)</f>
        <v>Tait</v>
      </c>
      <c r="AO26" s="4" t="str">
        <f>VLOOKUP($AL26,'Girls Team Sheets'!$AE$63:$AI$70,4,FALSE)</f>
        <v>Northumberland</v>
      </c>
      <c r="AP26" s="107" t="s">
        <v>650</v>
      </c>
      <c r="AR26" s="38">
        <v>7</v>
      </c>
      <c r="AS26" s="4">
        <v>2</v>
      </c>
      <c r="AT26" s="22"/>
      <c r="AU26" s="4" t="e">
        <f>VLOOKUP($AT26,'Girls Team Sheets'!$G$85:$K$92,2,FALSE)</f>
        <v>#N/A</v>
      </c>
      <c r="AV26" s="4" t="e">
        <f>VLOOKUP($AT26,'Girls Team Sheets'!$G$85:$K$92,3,FALSE)</f>
        <v>#N/A</v>
      </c>
      <c r="AW26" s="4" t="e">
        <f>VLOOKUP($AT26,'Girls Team Sheets'!$G$85:$K$92,4,FALSE)</f>
        <v>#N/A</v>
      </c>
      <c r="AX26" s="32"/>
      <c r="AY26" s="7"/>
    </row>
    <row r="27" spans="1:51" x14ac:dyDescent="0.25">
      <c r="A27" s="7"/>
      <c r="B27" s="38">
        <v>2</v>
      </c>
      <c r="C27" s="4">
        <v>3</v>
      </c>
      <c r="D27" s="22">
        <v>17</v>
      </c>
      <c r="E27" s="4"/>
      <c r="F27" s="4"/>
      <c r="G27" s="4"/>
      <c r="H27" s="32">
        <v>55.37</v>
      </c>
      <c r="J27" s="38">
        <v>6</v>
      </c>
      <c r="K27" s="4">
        <v>3</v>
      </c>
      <c r="L27" s="22">
        <v>14</v>
      </c>
      <c r="M27" s="4" t="str">
        <f>VLOOKUP($L27,'Girls Team Sheets'!$A$3:$E$10,2,FALSE)</f>
        <v>Abigail</v>
      </c>
      <c r="N27" s="4" t="str">
        <f>VLOOKUP($L27,'Girls Team Sheets'!$A$3:$E$10,3,FALSE)</f>
        <v>Pountain</v>
      </c>
      <c r="O27" s="4" t="str">
        <f>VLOOKUP($L27,'Girls Team Sheets'!$A$3:$E$10,4,FALSE)</f>
        <v>Cleveland</v>
      </c>
      <c r="P27" s="32">
        <v>12.63</v>
      </c>
      <c r="R27" s="7"/>
      <c r="S27" s="38">
        <v>6</v>
      </c>
      <c r="T27" s="4">
        <v>3</v>
      </c>
      <c r="U27" s="22">
        <v>59</v>
      </c>
      <c r="V27" s="4"/>
      <c r="W27" s="4" t="str">
        <f>VLOOKUP($U27,'Girls Team Sheets'!$AE$28:$AI$35,3,FALSE)</f>
        <v>Purves</v>
      </c>
      <c r="X27" s="4" t="str">
        <f>VLOOKUP($U27,'Girls Team Sheets'!$AE$28:$AI$35,4,FALSE)</f>
        <v>Northumberland</v>
      </c>
      <c r="Y27" s="32" t="s">
        <v>646</v>
      </c>
      <c r="AA27" s="38">
        <v>6</v>
      </c>
      <c r="AB27" s="4">
        <v>3</v>
      </c>
      <c r="AC27" s="22">
        <v>17</v>
      </c>
      <c r="AD27" s="4" t="s">
        <v>183</v>
      </c>
      <c r="AE27" s="4" t="str">
        <f>VLOOKUP($AC27,'Girls Team Sheets'!$G$50:$K$57,3,FALSE)</f>
        <v>Easthope</v>
      </c>
      <c r="AF27" s="4" t="str">
        <f>VLOOKUP($AC27,'Girls Team Sheets'!$G$50:$K$57,4,FALSE)</f>
        <v>Cumbria</v>
      </c>
      <c r="AG27" s="32" t="s">
        <v>588</v>
      </c>
      <c r="AI27" s="7"/>
      <c r="AJ27" s="38">
        <v>6</v>
      </c>
      <c r="AK27" s="4">
        <v>3</v>
      </c>
      <c r="AL27" s="22"/>
      <c r="AM27" s="4" t="e">
        <f>VLOOKUP($AL27,'Girls Team Sheets'!$AE$63:$AI$70,2,FALSE)</f>
        <v>#N/A</v>
      </c>
      <c r="AN27" s="4" t="e">
        <f>VLOOKUP($AL27,'Girls Team Sheets'!$AE$63:$AI$70,3,FALSE)</f>
        <v>#N/A</v>
      </c>
      <c r="AO27" s="4" t="e">
        <f>VLOOKUP($AL27,'Girls Team Sheets'!$AE$63:$AI$70,4,FALSE)</f>
        <v>#N/A</v>
      </c>
      <c r="AP27" s="32"/>
      <c r="AR27" s="38">
        <v>6</v>
      </c>
      <c r="AS27" s="4">
        <v>3</v>
      </c>
      <c r="AT27" s="22"/>
      <c r="AU27" s="4" t="e">
        <f>VLOOKUP($AT27,'Girls Team Sheets'!$G$85:$K$92,2,FALSE)</f>
        <v>#N/A</v>
      </c>
      <c r="AV27" s="4" t="e">
        <f>VLOOKUP($AT27,'Girls Team Sheets'!$G$85:$K$92,3,FALSE)</f>
        <v>#N/A</v>
      </c>
      <c r="AW27" s="4" t="e">
        <f>VLOOKUP($AT27,'Girls Team Sheets'!$G$85:$K$92,4,FALSE)</f>
        <v>#N/A</v>
      </c>
      <c r="AX27" s="32"/>
      <c r="AY27" s="7"/>
    </row>
    <row r="28" spans="1:51" x14ac:dyDescent="0.25">
      <c r="A28" s="7"/>
      <c r="B28" s="38">
        <v>1</v>
      </c>
      <c r="C28" s="4">
        <v>4</v>
      </c>
      <c r="D28" s="22"/>
      <c r="E28" s="4"/>
      <c r="F28" s="4"/>
      <c r="G28" s="4"/>
      <c r="H28" s="32"/>
      <c r="J28" s="38">
        <v>5</v>
      </c>
      <c r="K28" s="4">
        <v>4</v>
      </c>
      <c r="L28" s="22">
        <v>26</v>
      </c>
      <c r="M28" s="4" t="str">
        <f>VLOOKUP($L28,'Girls Team Sheets'!$A$3:$E$10,2,FALSE)</f>
        <v xml:space="preserve">Mia </v>
      </c>
      <c r="N28" s="4" t="str">
        <f>VLOOKUP($L28,'Girls Team Sheets'!$A$3:$E$10,3,FALSE)</f>
        <v xml:space="preserve"> Liddell</v>
      </c>
      <c r="O28" s="4" t="str">
        <f>VLOOKUP($L28,'Girls Team Sheets'!$A$3:$E$10,4,FALSE)</f>
        <v>Durham</v>
      </c>
      <c r="P28" s="32">
        <v>12.7</v>
      </c>
      <c r="R28" s="7"/>
      <c r="S28" s="38">
        <v>5</v>
      </c>
      <c r="T28" s="4">
        <v>4</v>
      </c>
      <c r="U28" s="22">
        <v>60</v>
      </c>
      <c r="V28" s="4"/>
      <c r="W28" s="4" t="str">
        <f>VLOOKUP($U28,'Girls Team Sheets'!$AE$28:$AI$35,3,FALSE)</f>
        <v>Wellings</v>
      </c>
      <c r="X28" s="4" t="str">
        <f>VLOOKUP($U28,'Girls Team Sheets'!$AE$28:$AI$35,4,FALSE)</f>
        <v>Northumberland</v>
      </c>
      <c r="Y28" s="32" t="s">
        <v>647</v>
      </c>
      <c r="AA28" s="38">
        <v>5</v>
      </c>
      <c r="AB28" s="4">
        <v>4</v>
      </c>
      <c r="AC28" s="22">
        <v>26</v>
      </c>
      <c r="AD28" s="4" t="s">
        <v>291</v>
      </c>
      <c r="AE28" s="4" t="str">
        <f>VLOOKUP($AC28,'Girls Team Sheets'!$G$50:$K$57,3,FALSE)</f>
        <v xml:space="preserve"> Quinn</v>
      </c>
      <c r="AF28" s="4" t="str">
        <f>VLOOKUP($AC28,'Girls Team Sheets'!$G$50:$K$57,4,FALSE)</f>
        <v>Durham</v>
      </c>
      <c r="AG28" s="32" t="s">
        <v>589</v>
      </c>
      <c r="AI28" s="7"/>
      <c r="AJ28" s="38">
        <v>5</v>
      </c>
      <c r="AK28" s="4">
        <v>4</v>
      </c>
      <c r="AL28" s="22"/>
      <c r="AM28" s="4" t="e">
        <f>VLOOKUP($AL28,'Girls Team Sheets'!$AE$63:$AI$70,2,FALSE)</f>
        <v>#N/A</v>
      </c>
      <c r="AN28" s="4" t="e">
        <f>VLOOKUP($AL28,'Girls Team Sheets'!$AE$63:$AI$70,3,FALSE)</f>
        <v>#N/A</v>
      </c>
      <c r="AO28" s="4" t="e">
        <f>VLOOKUP($AL28,'Girls Team Sheets'!$AE$63:$AI$70,4,FALSE)</f>
        <v>#N/A</v>
      </c>
      <c r="AP28" s="32"/>
      <c r="AR28" s="38">
        <v>5</v>
      </c>
      <c r="AS28" s="4">
        <v>4</v>
      </c>
      <c r="AT28" s="22"/>
      <c r="AU28" s="4" t="e">
        <f>VLOOKUP($AT28,'Girls Team Sheets'!$G$85:$K$92,2,FALSE)</f>
        <v>#N/A</v>
      </c>
      <c r="AV28" s="4" t="e">
        <f>VLOOKUP($AT28,'Girls Team Sheets'!$G$85:$K$92,3,FALSE)</f>
        <v>#N/A</v>
      </c>
      <c r="AW28" s="4" t="e">
        <f>VLOOKUP($AT28,'Girls Team Sheets'!$G$85:$K$92,4,FALSE)</f>
        <v>#N/A</v>
      </c>
      <c r="AX28" s="32"/>
      <c r="AY28" s="7"/>
    </row>
    <row r="29" spans="1:51" x14ac:dyDescent="0.25">
      <c r="A29" s="7"/>
      <c r="B29" s="38"/>
      <c r="C29" s="11"/>
      <c r="D29" s="11"/>
      <c r="E29" s="11"/>
      <c r="F29" s="11"/>
      <c r="G29" s="11"/>
      <c r="H29" s="11"/>
      <c r="J29" s="38">
        <v>4</v>
      </c>
      <c r="K29" s="4">
        <v>5</v>
      </c>
      <c r="L29" s="22">
        <v>60</v>
      </c>
      <c r="M29" s="4" t="str">
        <f>VLOOKUP($L29,'Girls Team Sheets'!$A$3:$E$10,2,FALSE)</f>
        <v>Sophie</v>
      </c>
      <c r="N29" s="4" t="str">
        <f>VLOOKUP($L29,'Girls Team Sheets'!$A$3:$E$10,3,FALSE)</f>
        <v>Walsh</v>
      </c>
      <c r="O29" s="4" t="str">
        <f>VLOOKUP($L29,'Girls Team Sheets'!$A$3:$E$10,4,FALSE)</f>
        <v>Northumberland</v>
      </c>
      <c r="P29" s="32">
        <v>12.75</v>
      </c>
      <c r="R29" s="7"/>
      <c r="S29" s="38">
        <v>4</v>
      </c>
      <c r="T29" s="4">
        <v>5</v>
      </c>
      <c r="U29" s="22">
        <v>26</v>
      </c>
      <c r="V29" s="4"/>
      <c r="W29" s="4" t="str">
        <f>VLOOKUP($U29,'Girls Team Sheets'!$AE$28:$AI$35,3,FALSE)</f>
        <v xml:space="preserve"> Hardie</v>
      </c>
      <c r="X29" s="4" t="str">
        <f>VLOOKUP($U29,'Girls Team Sheets'!$AE$28:$AI$35,4,FALSE)</f>
        <v>Durham</v>
      </c>
      <c r="Y29" s="32" t="s">
        <v>648</v>
      </c>
      <c r="AA29" s="38">
        <v>4</v>
      </c>
      <c r="AB29" s="4">
        <v>5</v>
      </c>
      <c r="AC29" s="22">
        <v>60</v>
      </c>
      <c r="AD29" s="4" t="s">
        <v>138</v>
      </c>
      <c r="AE29" s="4" t="str">
        <f>VLOOKUP($AC29,'Girls Team Sheets'!$G$50:$K$57,3,FALSE)</f>
        <v>Anderson</v>
      </c>
      <c r="AF29" s="4" t="str">
        <f>VLOOKUP($AC29,'Girls Team Sheets'!$G$50:$K$57,4,FALSE)</f>
        <v>Northumberland</v>
      </c>
      <c r="AG29" s="32" t="s">
        <v>590</v>
      </c>
      <c r="AI29" s="7"/>
      <c r="AJ29" s="38">
        <v>4</v>
      </c>
      <c r="AK29" s="4">
        <v>5</v>
      </c>
      <c r="AL29" s="22"/>
      <c r="AM29" s="4" t="e">
        <f>VLOOKUP($AL29,'Girls Team Sheets'!$AE$63:$AI$70,2,FALSE)</f>
        <v>#N/A</v>
      </c>
      <c r="AN29" s="4" t="e">
        <f>VLOOKUP($AL29,'Girls Team Sheets'!$AE$63:$AI$70,3,FALSE)</f>
        <v>#N/A</v>
      </c>
      <c r="AO29" s="4" t="e">
        <f>VLOOKUP($AL29,'Girls Team Sheets'!$AE$63:$AI$70,4,FALSE)</f>
        <v>#N/A</v>
      </c>
      <c r="AP29" s="32"/>
      <c r="AR29" s="38">
        <v>4</v>
      </c>
      <c r="AS29" s="4">
        <v>5</v>
      </c>
      <c r="AT29" s="22"/>
      <c r="AU29" s="4" t="e">
        <f>VLOOKUP($AT29,'Girls Team Sheets'!$G$85:$K$92,2,FALSE)</f>
        <v>#N/A</v>
      </c>
      <c r="AV29" s="4" t="e">
        <f>VLOOKUP($AT29,'Girls Team Sheets'!$G$85:$K$92,3,FALSE)</f>
        <v>#N/A</v>
      </c>
      <c r="AW29" s="4" t="e">
        <f>VLOOKUP($AT29,'Girls Team Sheets'!$G$85:$K$92,4,FALSE)</f>
        <v>#N/A</v>
      </c>
      <c r="AX29" s="32"/>
      <c r="AY29" s="7"/>
    </row>
    <row r="30" spans="1:51" x14ac:dyDescent="0.25">
      <c r="A30" s="7"/>
      <c r="B30" s="38"/>
      <c r="C30" s="11"/>
      <c r="D30" s="11"/>
      <c r="E30" s="11"/>
      <c r="F30" s="11"/>
      <c r="G30" s="11"/>
      <c r="H30" s="11"/>
      <c r="J30" s="38">
        <v>3</v>
      </c>
      <c r="K30" s="4">
        <v>6</v>
      </c>
      <c r="L30" s="22">
        <v>17</v>
      </c>
      <c r="M30" s="4" t="str">
        <f>VLOOKUP($L30,'Girls Team Sheets'!$A$3:$E$10,2,FALSE)</f>
        <v>Poppy</v>
      </c>
      <c r="N30" s="4" t="str">
        <f>VLOOKUP($L30,'Girls Team Sheets'!$A$3:$E$10,3,FALSE)</f>
        <v>Wilson</v>
      </c>
      <c r="O30" s="4" t="str">
        <f>VLOOKUP($L30,'Girls Team Sheets'!$A$3:$E$10,4,FALSE)</f>
        <v>Cumbria</v>
      </c>
      <c r="P30" s="32">
        <v>13.13</v>
      </c>
      <c r="R30" s="7"/>
      <c r="S30" s="38">
        <v>3</v>
      </c>
      <c r="T30" s="4">
        <v>6</v>
      </c>
      <c r="U30" s="22">
        <v>13</v>
      </c>
      <c r="V30" s="4"/>
      <c r="W30" s="4" t="str">
        <f>VLOOKUP($U30,'Girls Team Sheets'!$AE$28:$AI$35,3,FALSE)</f>
        <v>Harrison</v>
      </c>
      <c r="X30" s="4" t="str">
        <f>VLOOKUP($U30,'Girls Team Sheets'!$AE$28:$AI$35,4,FALSE)</f>
        <v>Cleveland</v>
      </c>
      <c r="Y30" s="32" t="s">
        <v>649</v>
      </c>
      <c r="AA30" s="38">
        <v>3</v>
      </c>
      <c r="AB30" s="4">
        <v>6</v>
      </c>
      <c r="AC30" s="22">
        <v>59</v>
      </c>
      <c r="AD30" s="4" t="s">
        <v>133</v>
      </c>
      <c r="AE30" s="4" t="str">
        <f>VLOOKUP($AC30,'Girls Team Sheets'!$G$50:$K$57,3,FALSE)</f>
        <v>Varley</v>
      </c>
      <c r="AF30" s="4" t="str">
        <f>VLOOKUP($AC30,'Girls Team Sheets'!$G$50:$K$57,4,FALSE)</f>
        <v>Northumberland</v>
      </c>
      <c r="AG30" s="32" t="s">
        <v>591</v>
      </c>
      <c r="AI30" s="7"/>
      <c r="AJ30" s="38">
        <v>3</v>
      </c>
      <c r="AK30" s="4">
        <v>6</v>
      </c>
      <c r="AL30" s="22"/>
      <c r="AM30" s="4" t="e">
        <f>VLOOKUP($AL30,'Girls Team Sheets'!$AE$63:$AI$70,2,FALSE)</f>
        <v>#N/A</v>
      </c>
      <c r="AN30" s="4" t="e">
        <f>VLOOKUP($AL30,'Girls Team Sheets'!$AE$63:$AI$70,3,FALSE)</f>
        <v>#N/A</v>
      </c>
      <c r="AO30" s="4" t="e">
        <f>VLOOKUP($AL30,'Girls Team Sheets'!$AE$63:$AI$70,4,FALSE)</f>
        <v>#N/A</v>
      </c>
      <c r="AP30" s="32"/>
      <c r="AR30" s="38">
        <v>3</v>
      </c>
      <c r="AS30" s="4">
        <v>6</v>
      </c>
      <c r="AT30" s="22"/>
      <c r="AU30" s="4" t="e">
        <f>VLOOKUP($AT30,'Girls Team Sheets'!$G$85:$K$92,2,FALSE)</f>
        <v>#N/A</v>
      </c>
      <c r="AV30" s="4" t="e">
        <f>VLOOKUP($AT30,'Girls Team Sheets'!$G$85:$K$92,3,FALSE)</f>
        <v>#N/A</v>
      </c>
      <c r="AW30" s="4" t="e">
        <f>VLOOKUP($AT30,'Girls Team Sheets'!$G$85:$K$92,4,FALSE)</f>
        <v>#N/A</v>
      </c>
      <c r="AX30" s="32"/>
      <c r="AY30" s="7"/>
    </row>
    <row r="31" spans="1:51" x14ac:dyDescent="0.25">
      <c r="A31" s="7"/>
      <c r="B31" s="38"/>
      <c r="C31" s="11"/>
      <c r="D31" s="11"/>
      <c r="E31" s="11"/>
      <c r="F31" s="11"/>
      <c r="G31" s="11"/>
      <c r="H31" s="11"/>
      <c r="J31" s="38">
        <v>2</v>
      </c>
      <c r="K31" s="4">
        <v>7</v>
      </c>
      <c r="L31" s="22">
        <v>18</v>
      </c>
      <c r="M31" s="4" t="str">
        <f>VLOOKUP($L31,'Girls Team Sheets'!$A$3:$E$10,2,FALSE)</f>
        <v>Scout</v>
      </c>
      <c r="N31" s="4" t="str">
        <f>VLOOKUP($L31,'Girls Team Sheets'!$A$3:$E$10,3,FALSE)</f>
        <v>Turner Richards</v>
      </c>
      <c r="O31" s="4" t="str">
        <f>VLOOKUP($L31,'Girls Team Sheets'!$A$3:$E$10,4,FALSE)</f>
        <v>Cumbria</v>
      </c>
      <c r="P31" s="32">
        <v>14.46</v>
      </c>
      <c r="R31" s="7"/>
      <c r="S31" s="38">
        <v>2</v>
      </c>
      <c r="T31" s="4">
        <v>7</v>
      </c>
      <c r="U31" s="22"/>
      <c r="V31" s="4" t="e">
        <f>VLOOKUP($U31,'Girls Team Sheets'!$AE$28:$AI$35,2,FALSE)</f>
        <v>#N/A</v>
      </c>
      <c r="W31" s="4" t="e">
        <f>VLOOKUP($U31,'Girls Team Sheets'!$AE$28:$AI$35,3,FALSE)</f>
        <v>#N/A</v>
      </c>
      <c r="X31" s="4" t="e">
        <f>VLOOKUP($U31,'Girls Team Sheets'!$AE$28:$AI$35,4,FALSE)</f>
        <v>#N/A</v>
      </c>
      <c r="Y31" s="32"/>
      <c r="AA31" s="38">
        <v>2</v>
      </c>
      <c r="AB31" s="4">
        <v>7</v>
      </c>
      <c r="AC31" s="22">
        <v>14</v>
      </c>
      <c r="AD31" s="4" t="s">
        <v>137</v>
      </c>
      <c r="AE31" s="4" t="str">
        <f>VLOOKUP($AC31,'Girls Team Sheets'!$G$50:$K$57,3,FALSE)</f>
        <v>Edwards</v>
      </c>
      <c r="AF31" s="4" t="str">
        <f>VLOOKUP($AC31,'Girls Team Sheets'!$G$50:$K$57,4,FALSE)</f>
        <v>Cleveland</v>
      </c>
      <c r="AG31" s="32" t="s">
        <v>592</v>
      </c>
      <c r="AI31" s="7"/>
      <c r="AJ31" s="38">
        <v>2</v>
      </c>
      <c r="AK31" s="4">
        <v>7</v>
      </c>
      <c r="AL31" s="22"/>
      <c r="AM31" s="4" t="e">
        <f>VLOOKUP($AL31,'Girls Team Sheets'!$AE$63:$AI$70,2,FALSE)</f>
        <v>#N/A</v>
      </c>
      <c r="AN31" s="4" t="e">
        <f>VLOOKUP($AL31,'Girls Team Sheets'!$AE$63:$AI$70,3,FALSE)</f>
        <v>#N/A</v>
      </c>
      <c r="AO31" s="4" t="e">
        <f>VLOOKUP($AL31,'Girls Team Sheets'!$AE$63:$AI$70,4,FALSE)</f>
        <v>#N/A</v>
      </c>
      <c r="AP31" s="32"/>
      <c r="AR31" s="38">
        <v>2</v>
      </c>
      <c r="AS31" s="4">
        <v>7</v>
      </c>
      <c r="AT31" s="22"/>
      <c r="AU31" s="4" t="e">
        <f>VLOOKUP($AT31,'Girls Team Sheets'!$G$85:$K$92,2,FALSE)</f>
        <v>#N/A</v>
      </c>
      <c r="AV31" s="4" t="e">
        <f>VLOOKUP($AT31,'Girls Team Sheets'!$G$85:$K$92,3,FALSE)</f>
        <v>#N/A</v>
      </c>
      <c r="AW31" s="4" t="e">
        <f>VLOOKUP($AT31,'Girls Team Sheets'!$G$85:$K$92,4,FALSE)</f>
        <v>#N/A</v>
      </c>
      <c r="AX31" s="32"/>
      <c r="AY31" s="7"/>
    </row>
    <row r="32" spans="1:51" x14ac:dyDescent="0.25">
      <c r="A32" s="7"/>
      <c r="B32" s="38"/>
      <c r="C32" s="11"/>
      <c r="D32" s="11"/>
      <c r="E32" s="11"/>
      <c r="F32" s="11"/>
      <c r="G32" s="11"/>
      <c r="H32" s="11"/>
      <c r="J32" s="38">
        <v>1</v>
      </c>
      <c r="K32" s="4">
        <v>8</v>
      </c>
      <c r="L32" s="22"/>
      <c r="M32" s="4" t="e">
        <f>VLOOKUP($L32,'Girls Team Sheets'!$A$3:$E$10,2,FALSE)</f>
        <v>#N/A</v>
      </c>
      <c r="N32" s="4" t="e">
        <f>VLOOKUP($L32,'Girls Team Sheets'!$A$3:$E$10,3,FALSE)</f>
        <v>#N/A</v>
      </c>
      <c r="O32" s="4" t="e">
        <f>VLOOKUP($L32,'Girls Team Sheets'!$A$3:$E$10,4,FALSE)</f>
        <v>#N/A</v>
      </c>
      <c r="P32" s="32"/>
      <c r="R32" s="7"/>
      <c r="S32" s="38">
        <v>1</v>
      </c>
      <c r="T32" s="4">
        <v>8</v>
      </c>
      <c r="U32" s="22"/>
      <c r="V32" s="4" t="e">
        <f>VLOOKUP($U32,'Girls Team Sheets'!$AE$28:$AI$35,2,FALSE)</f>
        <v>#N/A</v>
      </c>
      <c r="W32" s="4" t="e">
        <f>VLOOKUP($U32,'Girls Team Sheets'!$AE$28:$AI$35,3,FALSE)</f>
        <v>#N/A</v>
      </c>
      <c r="X32" s="4" t="e">
        <f>VLOOKUP($U32,'Girls Team Sheets'!$AE$28:$AI$35,4,FALSE)</f>
        <v>#N/A</v>
      </c>
      <c r="Y32" s="32"/>
      <c r="AA32" s="38">
        <v>1</v>
      </c>
      <c r="AB32" s="4">
        <v>8</v>
      </c>
      <c r="AC32" s="22"/>
      <c r="AD32" s="4" t="e">
        <f>VLOOKUP($AC32,'Girls Team Sheets'!$G$50:$K$57,2,FALSE)</f>
        <v>#N/A</v>
      </c>
      <c r="AE32" s="4" t="e">
        <f>VLOOKUP($AC32,'Girls Team Sheets'!$G$50:$K$57,3,FALSE)</f>
        <v>#N/A</v>
      </c>
      <c r="AF32" s="4" t="e">
        <f>VLOOKUP($AC32,'Girls Team Sheets'!$G$50:$K$57,4,FALSE)</f>
        <v>#N/A</v>
      </c>
      <c r="AG32" s="32"/>
      <c r="AI32" s="7"/>
      <c r="AJ32" s="38">
        <v>1</v>
      </c>
      <c r="AK32" s="4">
        <v>8</v>
      </c>
      <c r="AL32" s="22"/>
      <c r="AM32" s="4" t="e">
        <f>VLOOKUP($AL32,'Girls Team Sheets'!$AE$63:$AI$70,2,FALSE)</f>
        <v>#N/A</v>
      </c>
      <c r="AN32" s="4" t="e">
        <f>VLOOKUP($AL32,'Girls Team Sheets'!$AE$63:$AI$70,3,FALSE)</f>
        <v>#N/A</v>
      </c>
      <c r="AO32" s="4" t="e">
        <f>VLOOKUP($AL32,'Girls Team Sheets'!$AE$63:$AI$70,4,FALSE)</f>
        <v>#N/A</v>
      </c>
      <c r="AP32" s="32"/>
      <c r="AR32" s="38">
        <v>1</v>
      </c>
      <c r="AS32" s="4">
        <v>8</v>
      </c>
      <c r="AT32" s="22"/>
      <c r="AU32" s="4" t="e">
        <f>VLOOKUP($AT32,'Girls Team Sheets'!$G$85:$K$92,2,FALSE)</f>
        <v>#N/A</v>
      </c>
      <c r="AV32" s="4" t="e">
        <f>VLOOKUP($AT32,'Girls Team Sheets'!$G$85:$K$92,3,FALSE)</f>
        <v>#N/A</v>
      </c>
      <c r="AW32" s="4" t="e">
        <f>VLOOKUP($AT32,'Girls Team Sheets'!$G$85:$K$92,4,FALSE)</f>
        <v>#N/A</v>
      </c>
      <c r="AX32" s="32"/>
      <c r="AY32" s="7"/>
    </row>
    <row r="33" spans="1:51" s="14" customFormat="1" x14ac:dyDescent="0.25">
      <c r="A33" s="12"/>
      <c r="B33" s="39"/>
      <c r="C33"/>
      <c r="D33"/>
      <c r="E33"/>
      <c r="F33"/>
      <c r="G33"/>
      <c r="H33"/>
      <c r="I33"/>
      <c r="J33" s="38"/>
      <c r="K33" s="11"/>
      <c r="L33" s="21"/>
      <c r="M33" s="11"/>
      <c r="N33" s="11"/>
      <c r="O33" s="11"/>
      <c r="P33" s="11"/>
      <c r="R33" s="12"/>
      <c r="S33" s="39"/>
      <c r="T33" s="13"/>
      <c r="U33" s="13"/>
      <c r="V33" s="13"/>
      <c r="W33" s="13"/>
      <c r="X33" s="13" t="s">
        <v>14</v>
      </c>
      <c r="Y33" s="101" t="s">
        <v>537</v>
      </c>
      <c r="AA33" s="39"/>
      <c r="AB33" s="13"/>
      <c r="AC33" s="13"/>
      <c r="AD33" s="13"/>
      <c r="AE33" s="13"/>
      <c r="AF33" s="13" t="s">
        <v>15</v>
      </c>
      <c r="AG33" s="101" t="s">
        <v>550</v>
      </c>
      <c r="AI33" s="12"/>
      <c r="AJ33" s="39"/>
      <c r="AK33" s="13"/>
      <c r="AL33" s="13"/>
      <c r="AM33" s="13"/>
      <c r="AN33" s="13"/>
      <c r="AO33" s="13" t="s">
        <v>21</v>
      </c>
      <c r="AP33" s="8" t="s">
        <v>113</v>
      </c>
      <c r="AR33" s="39"/>
      <c r="AS33" s="13"/>
      <c r="AT33" s="13"/>
      <c r="AU33" s="13"/>
      <c r="AV33" s="13"/>
      <c r="AW33" s="13" t="s">
        <v>20</v>
      </c>
      <c r="AX33" s="8" t="s">
        <v>114</v>
      </c>
      <c r="AY33" s="12"/>
    </row>
    <row r="34" spans="1:51" ht="21" x14ac:dyDescent="0.35">
      <c r="A34" s="7"/>
      <c r="B34" s="38"/>
      <c r="C34" s="4"/>
      <c r="D34" s="4"/>
      <c r="E34" s="4"/>
      <c r="F34" s="5" t="s">
        <v>28</v>
      </c>
      <c r="G34" s="5"/>
      <c r="H34" s="9" t="s">
        <v>49</v>
      </c>
      <c r="J34" s="38"/>
      <c r="R34" s="7"/>
      <c r="S34" s="38"/>
      <c r="T34" s="4"/>
      <c r="U34" s="4" t="s">
        <v>53</v>
      </c>
      <c r="V34" s="4" t="s">
        <v>51</v>
      </c>
      <c r="W34" s="4" t="s">
        <v>52</v>
      </c>
      <c r="X34" s="4" t="s">
        <v>54</v>
      </c>
      <c r="Y34" s="6" t="s">
        <v>55</v>
      </c>
      <c r="AA34" s="38"/>
      <c r="AB34" s="4"/>
      <c r="AC34" s="4" t="s">
        <v>53</v>
      </c>
      <c r="AD34" s="4" t="s">
        <v>51</v>
      </c>
      <c r="AE34" s="4" t="s">
        <v>52</v>
      </c>
      <c r="AF34" s="4" t="s">
        <v>54</v>
      </c>
      <c r="AG34" s="6" t="s">
        <v>55</v>
      </c>
      <c r="AI34" s="7"/>
      <c r="AJ34" s="38"/>
      <c r="AK34" s="4"/>
      <c r="AL34" s="4" t="s">
        <v>53</v>
      </c>
      <c r="AM34" s="4" t="s">
        <v>51</v>
      </c>
      <c r="AN34" s="4" t="s">
        <v>52</v>
      </c>
      <c r="AO34" s="4" t="s">
        <v>54</v>
      </c>
      <c r="AP34" s="6" t="s">
        <v>55</v>
      </c>
      <c r="AR34" s="38"/>
      <c r="AS34" s="4"/>
      <c r="AT34" s="4" t="s">
        <v>53</v>
      </c>
      <c r="AU34" s="4" t="s">
        <v>51</v>
      </c>
      <c r="AV34" s="4" t="s">
        <v>52</v>
      </c>
      <c r="AW34" s="4" t="s">
        <v>54</v>
      </c>
      <c r="AX34" s="6" t="s">
        <v>55</v>
      </c>
      <c r="AY34" s="7"/>
    </row>
    <row r="35" spans="1:51" ht="18.75" x14ac:dyDescent="0.3">
      <c r="A35" s="7"/>
      <c r="B35" s="38"/>
      <c r="C35" s="4"/>
      <c r="D35" s="4"/>
      <c r="E35" s="4"/>
      <c r="F35" s="13" t="s">
        <v>8</v>
      </c>
      <c r="G35" s="5"/>
      <c r="H35" s="6" t="s">
        <v>101</v>
      </c>
      <c r="J35" s="38"/>
      <c r="K35" s="4"/>
      <c r="L35" s="4"/>
      <c r="M35" s="4"/>
      <c r="N35" s="4"/>
      <c r="O35" s="13" t="s">
        <v>9</v>
      </c>
      <c r="P35" s="6" t="s">
        <v>102</v>
      </c>
      <c r="R35" s="7"/>
      <c r="S35" s="38">
        <v>8</v>
      </c>
      <c r="T35" s="4">
        <v>1</v>
      </c>
      <c r="U35" s="22">
        <v>13</v>
      </c>
      <c r="V35" s="4" t="str">
        <f>VLOOKUP($U35,'Girls Team Sheets'!$A$28:$E$35,2,FALSE)</f>
        <v>Amy</v>
      </c>
      <c r="W35" s="4" t="str">
        <f>VLOOKUP($U35,'Girls Team Sheets'!$A$28:$E$35,3,FALSE)</f>
        <v>Carter</v>
      </c>
      <c r="X35" s="4" t="str">
        <f>VLOOKUP($U35,'Girls Team Sheets'!$A$28:$E$35,4,FALSE)</f>
        <v>Cleveland</v>
      </c>
      <c r="Y35" s="32">
        <v>12.56</v>
      </c>
      <c r="AA35" s="38">
        <v>8</v>
      </c>
      <c r="AB35" s="4">
        <v>1</v>
      </c>
      <c r="AC35" s="22">
        <v>13</v>
      </c>
      <c r="AD35" s="4" t="str">
        <f>VLOOKUP($AC35,'Girls Team Sheets'!$M$50:$Q$57,2,FALSE)</f>
        <v>Jordan</v>
      </c>
      <c r="AE35" s="4" t="str">
        <f>VLOOKUP($AC35,'Girls Team Sheets'!$M$50:$Q$57,3,FALSE)</f>
        <v>Throwe</v>
      </c>
      <c r="AF35" s="4" t="str">
        <f>VLOOKUP($AC35,'Girls Team Sheets'!$M$50:$Q$57,4,FALSE)</f>
        <v>Cleveland</v>
      </c>
      <c r="AG35" s="4">
        <v>47.35</v>
      </c>
      <c r="AI35" s="7"/>
      <c r="AJ35" s="38">
        <v>8</v>
      </c>
      <c r="AK35" s="4">
        <v>1</v>
      </c>
      <c r="AL35" s="22">
        <v>25</v>
      </c>
      <c r="AM35" s="4" t="str">
        <f>VLOOKUP($AL35,'Girls Team Sheets'!$A$63:$E$70,2,FALSE)</f>
        <v>Georgina</v>
      </c>
      <c r="AN35" s="4" t="str">
        <f>VLOOKUP($AL35,'Girls Team Sheets'!$A$63:$E$70,3,FALSE)</f>
        <v>Youlden</v>
      </c>
      <c r="AO35" s="4" t="str">
        <f>VLOOKUP($AL35,'Girls Team Sheets'!$A$63:$E$70,4,FALSE)</f>
        <v>Durham</v>
      </c>
      <c r="AP35" s="32">
        <v>19.52</v>
      </c>
      <c r="AR35" s="38">
        <v>8</v>
      </c>
      <c r="AS35" s="4">
        <v>1</v>
      </c>
      <c r="AT35" s="22">
        <v>25</v>
      </c>
      <c r="AU35" s="4" t="str">
        <f>VLOOKUP($AT35,'Girls Team Sheets'!$M$85:$Q$92,2,FALSE)</f>
        <v>Sophie</v>
      </c>
      <c r="AV35" s="4" t="str">
        <f>VLOOKUP($AT35,'Girls Team Sheets'!$M$85:$Q$92,3,FALSE)</f>
        <v>Hamilton</v>
      </c>
      <c r="AW35" s="4" t="str">
        <f>VLOOKUP($AT35,'Girls Team Sheets'!$M$85:$Q$92,4,FALSE)</f>
        <v>Durham</v>
      </c>
      <c r="AX35" s="32">
        <v>72.459999999999994</v>
      </c>
      <c r="AY35" s="7"/>
    </row>
    <row r="36" spans="1:51" x14ac:dyDescent="0.25">
      <c r="A36" s="7"/>
      <c r="B36" s="38"/>
      <c r="C36" s="4"/>
      <c r="D36" s="4" t="s">
        <v>53</v>
      </c>
      <c r="E36" s="4" t="s">
        <v>51</v>
      </c>
      <c r="F36" s="4" t="s">
        <v>52</v>
      </c>
      <c r="G36" s="4" t="s">
        <v>54</v>
      </c>
      <c r="H36" s="6" t="s">
        <v>73</v>
      </c>
      <c r="J36" s="38"/>
      <c r="K36" s="4"/>
      <c r="L36" s="4" t="s">
        <v>53</v>
      </c>
      <c r="M36" s="4" t="s">
        <v>51</v>
      </c>
      <c r="N36" s="4" t="s">
        <v>52</v>
      </c>
      <c r="O36" s="4" t="s">
        <v>54</v>
      </c>
      <c r="P36" s="6" t="s">
        <v>72</v>
      </c>
      <c r="R36" s="7"/>
      <c r="S36" s="38">
        <v>7</v>
      </c>
      <c r="T36" s="4">
        <v>2</v>
      </c>
      <c r="U36" s="22">
        <v>25</v>
      </c>
      <c r="V36" s="4" t="str">
        <f>VLOOKUP($U36,'Girls Team Sheets'!$A$28:$E$35,2,FALSE)</f>
        <v xml:space="preserve">Georgie </v>
      </c>
      <c r="W36" s="4" t="str">
        <f>VLOOKUP($U36,'Girls Team Sheets'!$A$28:$E$35,3,FALSE)</f>
        <v xml:space="preserve"> Rhodes</v>
      </c>
      <c r="X36" s="4" t="str">
        <f>VLOOKUP($U36,'Girls Team Sheets'!$A$28:$E$35,4,FALSE)</f>
        <v>Durham</v>
      </c>
      <c r="Y36" s="32">
        <v>13.13</v>
      </c>
      <c r="AA36" s="38">
        <v>7</v>
      </c>
      <c r="AB36" s="4">
        <v>2</v>
      </c>
      <c r="AC36" s="22">
        <v>59</v>
      </c>
      <c r="AD36" s="4" t="str">
        <f>VLOOKUP($AC36,'Girls Team Sheets'!$M$50:$Q$57,2,FALSE)</f>
        <v>Penny</v>
      </c>
      <c r="AE36" s="4" t="str">
        <f>VLOOKUP($AC36,'Girls Team Sheets'!$M$50:$Q$57,3,FALSE)</f>
        <v>Duncan</v>
      </c>
      <c r="AF36" s="4" t="str">
        <f>VLOOKUP($AC36,'Girls Team Sheets'!$M$50:$Q$57,4,FALSE)</f>
        <v>Northumberland</v>
      </c>
      <c r="AG36" s="4">
        <v>51.09</v>
      </c>
      <c r="AI36" s="7"/>
      <c r="AJ36" s="38">
        <v>7</v>
      </c>
      <c r="AK36" s="4">
        <v>2</v>
      </c>
      <c r="AL36" s="22"/>
      <c r="AM36" s="4" t="e">
        <f>VLOOKUP($AL36,'Girls Team Sheets'!$A$63:$E$70,2,FALSE)</f>
        <v>#N/A</v>
      </c>
      <c r="AN36" s="4" t="e">
        <f>VLOOKUP($AL36,'Girls Team Sheets'!$A$63:$E$70,3,FALSE)</f>
        <v>#N/A</v>
      </c>
      <c r="AO36" s="4" t="e">
        <f>VLOOKUP($AL36,'Girls Team Sheets'!$A$63:$E$70,4,FALSE)</f>
        <v>#N/A</v>
      </c>
      <c r="AP36" s="32"/>
      <c r="AR36" s="38">
        <v>7</v>
      </c>
      <c r="AS36" s="4">
        <v>2</v>
      </c>
      <c r="AT36" s="22">
        <v>26</v>
      </c>
      <c r="AU36" s="4" t="str">
        <f>VLOOKUP($AT36,'Girls Team Sheets'!$M$85:$Q$92,2,FALSE)</f>
        <v xml:space="preserve">Laura </v>
      </c>
      <c r="AV36" s="4" t="str">
        <f>VLOOKUP($AT36,'Girls Team Sheets'!$M$85:$Q$92,3,FALSE)</f>
        <v>Hand</v>
      </c>
      <c r="AW36" s="4" t="str">
        <f>VLOOKUP($AT36,'Girls Team Sheets'!$M$85:$Q$92,4,FALSE)</f>
        <v>Durham</v>
      </c>
      <c r="AX36" s="32">
        <v>75.45</v>
      </c>
      <c r="AY36" s="7"/>
    </row>
    <row r="37" spans="1:51" x14ac:dyDescent="0.25">
      <c r="A37" s="7"/>
      <c r="B37" s="38">
        <v>8</v>
      </c>
      <c r="C37" s="4">
        <v>1</v>
      </c>
      <c r="D37" s="22">
        <v>59</v>
      </c>
      <c r="E37" s="4" t="str">
        <f>VLOOKUP($D37,'Girls Team Sheets'!$Y$14:$AC$21,2,FALSE)</f>
        <v xml:space="preserve">Ellie </v>
      </c>
      <c r="F37" s="4" t="str">
        <f>VLOOKUP($D37,'Girls Team Sheets'!$Y$14:$AC$21,3,FALSE)</f>
        <v>Morris</v>
      </c>
      <c r="G37" s="4" t="str">
        <f>VLOOKUP($D37,'Girls Team Sheets'!$Y$14:$AC$21,4,FALSE)</f>
        <v>Northumberland</v>
      </c>
      <c r="H37" s="4">
        <v>1.51</v>
      </c>
      <c r="J37" s="38">
        <v>8</v>
      </c>
      <c r="K37" s="4">
        <v>1</v>
      </c>
      <c r="L37" s="22">
        <v>13</v>
      </c>
      <c r="M37" s="4" t="str">
        <f>VLOOKUP($L37,'Girls Team Sheets'!$S$14:$W$21,2,FALSE)</f>
        <v>Abigail</v>
      </c>
      <c r="N37" s="4" t="str">
        <f>VLOOKUP($L37,'Girls Team Sheets'!$S$14:$W$21,3,FALSE)</f>
        <v>Pountain</v>
      </c>
      <c r="O37" s="4" t="str">
        <f>VLOOKUP($L37,'Girls Team Sheets'!$S$14:$W$21,4,FALSE)</f>
        <v>Cleveland</v>
      </c>
      <c r="P37" s="32">
        <v>4.95</v>
      </c>
      <c r="R37" s="7"/>
      <c r="S37" s="38">
        <v>6</v>
      </c>
      <c r="T37" s="4">
        <v>3</v>
      </c>
      <c r="U37" s="22">
        <v>59</v>
      </c>
      <c r="V37" s="4" t="str">
        <f>VLOOKUP($U37,'Girls Team Sheets'!$A$28:$E$35,2,FALSE)</f>
        <v>Jemma</v>
      </c>
      <c r="W37" s="4" t="str">
        <f>VLOOKUP($U37,'Girls Team Sheets'!$A$28:$E$35,3,FALSE)</f>
        <v>Rowell</v>
      </c>
      <c r="X37" s="4" t="str">
        <f>VLOOKUP($U37,'Girls Team Sheets'!$A$28:$E$35,4,FALSE)</f>
        <v>Northumberland</v>
      </c>
      <c r="Y37" s="32">
        <v>13.43</v>
      </c>
      <c r="AA37" s="38">
        <v>6</v>
      </c>
      <c r="AB37" s="4">
        <v>3</v>
      </c>
      <c r="AC37" s="22">
        <v>60</v>
      </c>
      <c r="AD37" s="4" t="str">
        <f>VLOOKUP($AC37,'Girls Team Sheets'!$M$50:$Q$57,2,FALSE)</f>
        <v xml:space="preserve">Charlotte </v>
      </c>
      <c r="AE37" s="4" t="str">
        <f>VLOOKUP($AC37,'Girls Team Sheets'!$M$50:$Q$57,3,FALSE)</f>
        <v>Haddon</v>
      </c>
      <c r="AF37" s="4" t="str">
        <f>VLOOKUP($AC37,'Girls Team Sheets'!$M$50:$Q$57,4,FALSE)</f>
        <v>Northumberland</v>
      </c>
      <c r="AG37" s="4">
        <v>52.67</v>
      </c>
      <c r="AI37" s="7"/>
      <c r="AJ37" s="38">
        <v>6</v>
      </c>
      <c r="AK37" s="4">
        <v>3</v>
      </c>
      <c r="AL37" s="22"/>
      <c r="AM37" s="4" t="e">
        <f>VLOOKUP($AL37,'Girls Team Sheets'!$A$63:$E$70,2,FALSE)</f>
        <v>#N/A</v>
      </c>
      <c r="AN37" s="4" t="e">
        <f>VLOOKUP($AL37,'Girls Team Sheets'!$A$63:$E$70,3,FALSE)</f>
        <v>#N/A</v>
      </c>
      <c r="AO37" s="4" t="e">
        <f>VLOOKUP($AL37,'Girls Team Sheets'!$A$63:$E$70,4,FALSE)</f>
        <v>#N/A</v>
      </c>
      <c r="AP37" s="32"/>
      <c r="AR37" s="38">
        <v>6</v>
      </c>
      <c r="AS37" s="4">
        <v>3</v>
      </c>
      <c r="AT37" s="22"/>
      <c r="AU37" s="4" t="e">
        <f>VLOOKUP($AT37,'Girls Team Sheets'!$M$85:$Q$92,2,FALSE)</f>
        <v>#N/A</v>
      </c>
      <c r="AV37" s="4" t="e">
        <f>VLOOKUP($AT37,'Girls Team Sheets'!$M$85:$Q$92,3,FALSE)</f>
        <v>#N/A</v>
      </c>
      <c r="AW37" s="4" t="e">
        <f>VLOOKUP($AT37,'Girls Team Sheets'!$M$85:$Q$92,4,FALSE)</f>
        <v>#N/A</v>
      </c>
      <c r="AX37" s="32"/>
      <c r="AY37" s="7"/>
    </row>
    <row r="38" spans="1:51" x14ac:dyDescent="0.25">
      <c r="A38" s="7"/>
      <c r="B38" s="38">
        <v>7</v>
      </c>
      <c r="C38" s="4">
        <v>2</v>
      </c>
      <c r="D38" s="22">
        <v>60</v>
      </c>
      <c r="E38" s="4" t="str">
        <f>VLOOKUP($D38,'Girls Team Sheets'!$Y$14:$AC$21,2,FALSE)</f>
        <v>Heather</v>
      </c>
      <c r="F38" s="4" t="str">
        <f>VLOOKUP($D38,'Girls Team Sheets'!$Y$14:$AC$21,3,FALSE)</f>
        <v>MacDonald</v>
      </c>
      <c r="G38" s="4" t="str">
        <f>VLOOKUP($D38,'Girls Team Sheets'!$Y$14:$AC$21,4,FALSE)</f>
        <v>Northumberland</v>
      </c>
      <c r="H38" s="4">
        <v>1.51</v>
      </c>
      <c r="J38" s="38">
        <v>7</v>
      </c>
      <c r="K38" s="4">
        <v>2</v>
      </c>
      <c r="L38" s="22">
        <v>59</v>
      </c>
      <c r="M38" s="4" t="str">
        <f>VLOOKUP($L38,'Girls Team Sheets'!$S$14:$W$21,2,FALSE)</f>
        <v xml:space="preserve">Lottie </v>
      </c>
      <c r="N38" s="4" t="str">
        <f>VLOOKUP($L38,'Girls Team Sheets'!$S$14:$W$21,3,FALSE)</f>
        <v>Murphy</v>
      </c>
      <c r="O38" s="4" t="str">
        <f>VLOOKUP($L38,'Girls Team Sheets'!$S$14:$W$21,4,FALSE)</f>
        <v>Northumberland</v>
      </c>
      <c r="P38" s="32">
        <v>4.9400000000000004</v>
      </c>
      <c r="R38" s="7"/>
      <c r="S38" s="38">
        <v>5</v>
      </c>
      <c r="T38" s="4">
        <v>4</v>
      </c>
      <c r="U38" s="22">
        <v>18</v>
      </c>
      <c r="V38" s="4" t="str">
        <f>VLOOKUP($U38,'Girls Team Sheets'!$A$28:$E$35,2,FALSE)</f>
        <v>Grace</v>
      </c>
      <c r="W38" s="4" t="str">
        <f>VLOOKUP($U38,'Girls Team Sheets'!$A$28:$E$35,3,FALSE)</f>
        <v>Murtagh</v>
      </c>
      <c r="X38" s="4" t="str">
        <f>VLOOKUP($U38,'Girls Team Sheets'!$A$28:$E$35,4,FALSE)</f>
        <v>Cumbria</v>
      </c>
      <c r="Y38" s="32">
        <v>13.48</v>
      </c>
      <c r="AA38" s="38">
        <v>5</v>
      </c>
      <c r="AB38" s="4">
        <v>4</v>
      </c>
      <c r="AC38" s="22"/>
      <c r="AD38" s="4" t="e">
        <f>VLOOKUP($AC38,'Girls Team Sheets'!$M$50:$Q$57,2,FALSE)</f>
        <v>#N/A</v>
      </c>
      <c r="AE38" s="4" t="e">
        <f>VLOOKUP($AC38,'Girls Team Sheets'!$M$50:$Q$57,3,FALSE)</f>
        <v>#N/A</v>
      </c>
      <c r="AF38" s="4" t="e">
        <f>VLOOKUP($AC38,'Girls Team Sheets'!$M$50:$Q$57,4,FALSE)</f>
        <v>#N/A</v>
      </c>
      <c r="AG38" s="4"/>
      <c r="AI38" s="7"/>
      <c r="AJ38" s="38">
        <v>5</v>
      </c>
      <c r="AK38" s="4">
        <v>4</v>
      </c>
      <c r="AL38" s="22"/>
      <c r="AM38" s="4" t="e">
        <f>VLOOKUP($AL38,'Girls Team Sheets'!$A$63:$E$70,2,FALSE)</f>
        <v>#N/A</v>
      </c>
      <c r="AN38" s="4" t="e">
        <f>VLOOKUP($AL38,'Girls Team Sheets'!$A$63:$E$70,3,FALSE)</f>
        <v>#N/A</v>
      </c>
      <c r="AO38" s="4" t="e">
        <f>VLOOKUP($AL38,'Girls Team Sheets'!$A$63:$E$70,4,FALSE)</f>
        <v>#N/A</v>
      </c>
      <c r="AP38" s="32"/>
      <c r="AR38" s="38">
        <v>5</v>
      </c>
      <c r="AS38" s="4">
        <v>4</v>
      </c>
      <c r="AT38" s="22"/>
      <c r="AU38" s="4" t="e">
        <f>VLOOKUP($AT38,'Girls Team Sheets'!$M$85:$Q$92,2,FALSE)</f>
        <v>#N/A</v>
      </c>
      <c r="AV38" s="4" t="e">
        <f>VLOOKUP($AT38,'Girls Team Sheets'!$M$85:$Q$92,3,FALSE)</f>
        <v>#N/A</v>
      </c>
      <c r="AW38" s="4" t="e">
        <f>VLOOKUP($AT38,'Girls Team Sheets'!$M$85:$Q$92,4,FALSE)</f>
        <v>#N/A</v>
      </c>
      <c r="AX38" s="32"/>
      <c r="AY38" s="7"/>
    </row>
    <row r="39" spans="1:51" x14ac:dyDescent="0.25">
      <c r="A39" s="7"/>
      <c r="B39" s="38">
        <v>6</v>
      </c>
      <c r="C39" s="4">
        <v>3</v>
      </c>
      <c r="D39" s="22">
        <v>26</v>
      </c>
      <c r="E39" s="4" t="str">
        <f>VLOOKUP($D39,'Girls Team Sheets'!$Y$14:$AC$21,2,FALSE)</f>
        <v xml:space="preserve">Hallie </v>
      </c>
      <c r="F39" s="4" t="str">
        <f>VLOOKUP($D39,'Girls Team Sheets'!$Y$14:$AC$21,3,FALSE)</f>
        <v>Knox</v>
      </c>
      <c r="G39" s="4" t="str">
        <f>VLOOKUP($D39,'Girls Team Sheets'!$Y$14:$AC$21,4,FALSE)</f>
        <v>Durham</v>
      </c>
      <c r="H39" s="4">
        <v>1.41</v>
      </c>
      <c r="J39" s="38">
        <v>6</v>
      </c>
      <c r="K39" s="4">
        <v>3</v>
      </c>
      <c r="L39" s="22">
        <v>25</v>
      </c>
      <c r="M39" s="4" t="str">
        <f>VLOOKUP($L39,'Girls Team Sheets'!$S$14:$W$21,2,FALSE)</f>
        <v>Grace</v>
      </c>
      <c r="N39" s="4" t="str">
        <f>VLOOKUP($L39,'Girls Team Sheets'!$S$14:$W$21,3,FALSE)</f>
        <v>McGlone</v>
      </c>
      <c r="O39" s="4" t="str">
        <f>VLOOKUP($L39,'Girls Team Sheets'!$S$14:$W$21,4,FALSE)</f>
        <v>Durham</v>
      </c>
      <c r="P39" s="32">
        <v>4.84</v>
      </c>
      <c r="R39" s="7"/>
      <c r="S39" s="38">
        <v>4</v>
      </c>
      <c r="T39" s="4">
        <v>5</v>
      </c>
      <c r="U39" s="22">
        <v>60</v>
      </c>
      <c r="V39" s="4" t="str">
        <f>VLOOKUP($U39,'Girls Team Sheets'!$A$28:$E$35,2,FALSE)</f>
        <v xml:space="preserve">Charlotte </v>
      </c>
      <c r="W39" s="4" t="str">
        <f>VLOOKUP($U39,'Girls Team Sheets'!$A$28:$E$35,3,FALSE)</f>
        <v>Haddon</v>
      </c>
      <c r="X39" s="4" t="str">
        <f>VLOOKUP($U39,'Girls Team Sheets'!$A$28:$E$35,4,FALSE)</f>
        <v>Northumberland</v>
      </c>
      <c r="Y39" s="32">
        <v>13.69</v>
      </c>
      <c r="AA39" s="38">
        <v>4</v>
      </c>
      <c r="AB39" s="4">
        <v>5</v>
      </c>
      <c r="AC39" s="22"/>
      <c r="AD39" s="4" t="e">
        <f>VLOOKUP($AC39,'Girls Team Sheets'!$M$50:$Q$57,2,FALSE)</f>
        <v>#N/A</v>
      </c>
      <c r="AE39" s="4" t="e">
        <f>VLOOKUP($AC39,'Girls Team Sheets'!$M$50:$Q$57,3,FALSE)</f>
        <v>#N/A</v>
      </c>
      <c r="AF39" s="4" t="e">
        <f>VLOOKUP($AC39,'Girls Team Sheets'!$M$50:$Q$57,4,FALSE)</f>
        <v>#N/A</v>
      </c>
      <c r="AG39" s="4"/>
      <c r="AI39" s="7"/>
      <c r="AJ39" s="38">
        <v>4</v>
      </c>
      <c r="AK39" s="4">
        <v>5</v>
      </c>
      <c r="AL39" s="22"/>
      <c r="AM39" s="4" t="e">
        <f>VLOOKUP($AL39,'Girls Team Sheets'!$A$63:$E$70,2,FALSE)</f>
        <v>#N/A</v>
      </c>
      <c r="AN39" s="4" t="e">
        <f>VLOOKUP($AL39,'Girls Team Sheets'!$A$63:$E$70,3,FALSE)</f>
        <v>#N/A</v>
      </c>
      <c r="AO39" s="4" t="e">
        <f>VLOOKUP($AL39,'Girls Team Sheets'!$A$63:$E$70,4,FALSE)</f>
        <v>#N/A</v>
      </c>
      <c r="AP39" s="32"/>
      <c r="AR39" s="38">
        <v>4</v>
      </c>
      <c r="AS39" s="4">
        <v>5</v>
      </c>
      <c r="AT39" s="22"/>
      <c r="AU39" s="4" t="e">
        <f>VLOOKUP($AT39,'Girls Team Sheets'!$M$85:$Q$92,2,FALSE)</f>
        <v>#N/A</v>
      </c>
      <c r="AV39" s="4" t="e">
        <f>VLOOKUP($AT39,'Girls Team Sheets'!$M$85:$Q$92,3,FALSE)</f>
        <v>#N/A</v>
      </c>
      <c r="AW39" s="4" t="e">
        <f>VLOOKUP($AT39,'Girls Team Sheets'!$M$85:$Q$92,4,FALSE)</f>
        <v>#N/A</v>
      </c>
      <c r="AX39" s="32"/>
      <c r="AY39" s="7"/>
    </row>
    <row r="40" spans="1:51" x14ac:dyDescent="0.25">
      <c r="A40" s="7"/>
      <c r="B40" s="38">
        <v>5</v>
      </c>
      <c r="C40" s="4">
        <v>4</v>
      </c>
      <c r="D40" s="22">
        <v>25</v>
      </c>
      <c r="E40" s="4" t="str">
        <f>VLOOKUP($D40,'Girls Team Sheets'!$Y$14:$AC$21,2,FALSE)</f>
        <v>Kozi</v>
      </c>
      <c r="F40" s="4" t="str">
        <f>VLOOKUP($D40,'Girls Team Sheets'!$Y$14:$AC$21,3,FALSE)</f>
        <v>Ivora</v>
      </c>
      <c r="G40" s="4" t="str">
        <f>VLOOKUP($D40,'Girls Team Sheets'!$Y$14:$AC$21,4,FALSE)</f>
        <v>Durham</v>
      </c>
      <c r="H40" s="4">
        <v>1.41</v>
      </c>
      <c r="J40" s="38">
        <v>5</v>
      </c>
      <c r="K40" s="4">
        <v>4</v>
      </c>
      <c r="L40" s="22">
        <v>26</v>
      </c>
      <c r="M40" s="4" t="str">
        <f>VLOOKUP($L40,'Girls Team Sheets'!$S$14:$W$21,2,FALSE)</f>
        <v xml:space="preserve">Natasha </v>
      </c>
      <c r="N40" s="4" t="str">
        <f>VLOOKUP($L40,'Girls Team Sheets'!$S$14:$W$21,3,FALSE)</f>
        <v>Stephenson</v>
      </c>
      <c r="O40" s="4" t="str">
        <f>VLOOKUP($L40,'Girls Team Sheets'!$S$14:$W$21,4,FALSE)</f>
        <v>Durham</v>
      </c>
      <c r="P40" s="32">
        <v>4.45</v>
      </c>
      <c r="R40" s="7"/>
      <c r="S40" s="38">
        <v>3</v>
      </c>
      <c r="T40" s="4">
        <v>6</v>
      </c>
      <c r="U40" s="22">
        <v>26</v>
      </c>
      <c r="V40" s="4" t="str">
        <f>VLOOKUP($U40,'Girls Team Sheets'!$A$28:$E$35,2,FALSE)</f>
        <v>Amee</v>
      </c>
      <c r="W40" s="4" t="str">
        <f>VLOOKUP($U40,'Girls Team Sheets'!$A$28:$E$35,3,FALSE)</f>
        <v>Barlow</v>
      </c>
      <c r="X40" s="4" t="str">
        <f>VLOOKUP($U40,'Girls Team Sheets'!$A$28:$E$35,4,FALSE)</f>
        <v>Durham</v>
      </c>
      <c r="Y40" s="32">
        <v>13.92</v>
      </c>
      <c r="AA40" s="38">
        <v>3</v>
      </c>
      <c r="AB40" s="4">
        <v>6</v>
      </c>
      <c r="AC40" s="22"/>
      <c r="AD40" s="4" t="e">
        <f>VLOOKUP($AC40,'Girls Team Sheets'!$M$50:$Q$57,2,FALSE)</f>
        <v>#N/A</v>
      </c>
      <c r="AE40" s="4" t="e">
        <f>VLOOKUP($AC40,'Girls Team Sheets'!$M$50:$Q$57,3,FALSE)</f>
        <v>#N/A</v>
      </c>
      <c r="AF40" s="4" t="e">
        <f>VLOOKUP($AC40,'Girls Team Sheets'!$M$50:$Q$57,4,FALSE)</f>
        <v>#N/A</v>
      </c>
      <c r="AG40" s="4"/>
      <c r="AI40" s="7"/>
      <c r="AJ40" s="38">
        <v>3</v>
      </c>
      <c r="AK40" s="4">
        <v>6</v>
      </c>
      <c r="AL40" s="22"/>
      <c r="AM40" s="4" t="e">
        <f>VLOOKUP($AL40,'Girls Team Sheets'!$A$63:$E$70,2,FALSE)</f>
        <v>#N/A</v>
      </c>
      <c r="AN40" s="4" t="e">
        <f>VLOOKUP($AL40,'Girls Team Sheets'!$A$63:$E$70,3,FALSE)</f>
        <v>#N/A</v>
      </c>
      <c r="AO40" s="4" t="e">
        <f>VLOOKUP($AL40,'Girls Team Sheets'!$A$63:$E$70,4,FALSE)</f>
        <v>#N/A</v>
      </c>
      <c r="AP40" s="32"/>
      <c r="AR40" s="38">
        <v>3</v>
      </c>
      <c r="AS40" s="4">
        <v>6</v>
      </c>
      <c r="AT40" s="22"/>
      <c r="AU40" s="4" t="e">
        <f>VLOOKUP($AT40,'Girls Team Sheets'!$M$85:$Q$92,2,FALSE)</f>
        <v>#N/A</v>
      </c>
      <c r="AV40" s="4" t="e">
        <f>VLOOKUP($AT40,'Girls Team Sheets'!$M$85:$Q$92,3,FALSE)</f>
        <v>#N/A</v>
      </c>
      <c r="AW40" s="4" t="e">
        <f>VLOOKUP($AT40,'Girls Team Sheets'!$M$85:$Q$92,4,FALSE)</f>
        <v>#N/A</v>
      </c>
      <c r="AX40" s="32"/>
      <c r="AY40" s="7"/>
    </row>
    <row r="41" spans="1:51" x14ac:dyDescent="0.25">
      <c r="A41" s="7"/>
      <c r="B41" s="38">
        <v>4</v>
      </c>
      <c r="C41" s="4">
        <v>5</v>
      </c>
      <c r="D41" s="22">
        <v>18</v>
      </c>
      <c r="E41" s="4" t="str">
        <f>VLOOKUP($D41,'Girls Team Sheets'!$Y$14:$AC$21,2,FALSE)</f>
        <v>Scout</v>
      </c>
      <c r="F41" s="4" t="str">
        <f>VLOOKUP($D41,'Girls Team Sheets'!$Y$14:$AC$21,3,FALSE)</f>
        <v>Turner Richards</v>
      </c>
      <c r="G41" s="4" t="str">
        <f>VLOOKUP($D41,'Girls Team Sheets'!$Y$14:$AC$21,4,FALSE)</f>
        <v>Cumbria</v>
      </c>
      <c r="H41" s="4">
        <v>1.41</v>
      </c>
      <c r="J41" s="38">
        <v>4</v>
      </c>
      <c r="K41" s="4">
        <v>5</v>
      </c>
      <c r="L41" s="22">
        <v>60</v>
      </c>
      <c r="M41" s="4" t="str">
        <f>VLOOKUP($L41,'Girls Team Sheets'!$S$14:$W$21,2,FALSE)</f>
        <v>Ella</v>
      </c>
      <c r="N41" s="4" t="str">
        <f>VLOOKUP($L41,'Girls Team Sheets'!$S$14:$W$21,3,FALSE)</f>
        <v>Welsh</v>
      </c>
      <c r="O41" s="4" t="str">
        <f>VLOOKUP($L41,'Girls Team Sheets'!$S$14:$W$21,4,FALSE)</f>
        <v>Northumberland</v>
      </c>
      <c r="P41" s="32">
        <v>4.4400000000000004</v>
      </c>
      <c r="R41" s="7"/>
      <c r="S41" s="38">
        <v>2</v>
      </c>
      <c r="T41" s="4">
        <v>7</v>
      </c>
      <c r="U41" s="22">
        <v>17</v>
      </c>
      <c r="V41" s="4" t="str">
        <f>VLOOKUP($U41,'Girls Team Sheets'!$A$28:$E$35,2,FALSE)</f>
        <v>Millie</v>
      </c>
      <c r="W41" s="4" t="str">
        <f>VLOOKUP($U41,'Girls Team Sheets'!$A$28:$E$35,3,FALSE)</f>
        <v>Chadwick</v>
      </c>
      <c r="X41" s="4" t="str">
        <f>VLOOKUP($U41,'Girls Team Sheets'!$A$28:$E$35,4,FALSE)</f>
        <v>Cumbria</v>
      </c>
      <c r="Y41" s="32">
        <v>14.6</v>
      </c>
      <c r="AA41" s="38">
        <v>2</v>
      </c>
      <c r="AB41" s="4">
        <v>7</v>
      </c>
      <c r="AC41" s="22"/>
      <c r="AD41" s="4" t="e">
        <f>VLOOKUP($AC41,'Girls Team Sheets'!$M$50:$Q$57,2,FALSE)</f>
        <v>#N/A</v>
      </c>
      <c r="AE41" s="4" t="e">
        <f>VLOOKUP($AC41,'Girls Team Sheets'!$M$50:$Q$57,3,FALSE)</f>
        <v>#N/A</v>
      </c>
      <c r="AF41" s="4" t="e">
        <f>VLOOKUP($AC41,'Girls Team Sheets'!$M$50:$Q$57,4,FALSE)</f>
        <v>#N/A</v>
      </c>
      <c r="AG41" s="4"/>
      <c r="AI41" s="7"/>
      <c r="AJ41" s="38">
        <v>2</v>
      </c>
      <c r="AK41" s="4">
        <v>7</v>
      </c>
      <c r="AL41" s="22"/>
      <c r="AM41" s="4" t="e">
        <f>VLOOKUP($AL41,'Girls Team Sheets'!$A$63:$E$70,2,FALSE)</f>
        <v>#N/A</v>
      </c>
      <c r="AN41" s="4" t="e">
        <f>VLOOKUP($AL41,'Girls Team Sheets'!$A$63:$E$70,3,FALSE)</f>
        <v>#N/A</v>
      </c>
      <c r="AO41" s="4" t="e">
        <f>VLOOKUP($AL41,'Girls Team Sheets'!$A$63:$E$70,4,FALSE)</f>
        <v>#N/A</v>
      </c>
      <c r="AP41" s="32"/>
      <c r="AR41" s="38">
        <v>2</v>
      </c>
      <c r="AS41" s="4">
        <v>7</v>
      </c>
      <c r="AT41" s="22"/>
      <c r="AU41" s="4" t="e">
        <f>VLOOKUP($AT41,'Girls Team Sheets'!$M$85:$Q$92,2,FALSE)</f>
        <v>#N/A</v>
      </c>
      <c r="AV41" s="4" t="e">
        <f>VLOOKUP($AT41,'Girls Team Sheets'!$M$85:$Q$92,3,FALSE)</f>
        <v>#N/A</v>
      </c>
      <c r="AW41" s="4" t="e">
        <f>VLOOKUP($AT41,'Girls Team Sheets'!$M$85:$Q$92,4,FALSE)</f>
        <v>#N/A</v>
      </c>
      <c r="AX41" s="32"/>
      <c r="AY41" s="7"/>
    </row>
    <row r="42" spans="1:51" x14ac:dyDescent="0.25">
      <c r="A42" s="7"/>
      <c r="B42" s="38">
        <v>3</v>
      </c>
      <c r="C42" s="4">
        <v>6</v>
      </c>
      <c r="D42" s="22">
        <v>13</v>
      </c>
      <c r="E42" s="4" t="str">
        <f>VLOOKUP($D42,'Girls Team Sheets'!$Y$14:$AC$21,2,FALSE)</f>
        <v>Megan</v>
      </c>
      <c r="F42" s="4" t="str">
        <f>VLOOKUP($D42,'Girls Team Sheets'!$Y$14:$AC$21,3,FALSE)</f>
        <v>Tiper</v>
      </c>
      <c r="G42" s="4" t="str">
        <f>VLOOKUP($D42,'Girls Team Sheets'!$Y$14:$AC$21,4,FALSE)</f>
        <v>Cleveland</v>
      </c>
      <c r="H42" s="4">
        <v>1.41</v>
      </c>
      <c r="J42" s="38">
        <v>3</v>
      </c>
      <c r="K42" s="4">
        <v>6</v>
      </c>
      <c r="L42" s="22">
        <v>17</v>
      </c>
      <c r="M42" s="4" t="str">
        <f>VLOOKUP($L42,'Girls Team Sheets'!$S$14:$W$21,2,FALSE)</f>
        <v xml:space="preserve">Bethan </v>
      </c>
      <c r="N42" s="4" t="str">
        <f>VLOOKUP($L42,'Girls Team Sheets'!$S$14:$W$21,3,FALSE)</f>
        <v>Parr</v>
      </c>
      <c r="O42" s="4" t="str">
        <f>VLOOKUP($L42,'Girls Team Sheets'!$S$14:$W$21,4,FALSE)</f>
        <v>Cumbria</v>
      </c>
      <c r="P42" s="32">
        <v>4.37</v>
      </c>
      <c r="R42" s="7"/>
      <c r="S42" s="38">
        <v>1</v>
      </c>
      <c r="T42" s="4">
        <v>8</v>
      </c>
      <c r="U42" s="22">
        <v>14</v>
      </c>
      <c r="V42" s="4" t="str">
        <f>VLOOKUP($U42,'Girls Team Sheets'!$A$28:$E$35,2,FALSE)</f>
        <v>Ama</v>
      </c>
      <c r="W42" s="4" t="str">
        <f>VLOOKUP($U42,'Girls Team Sheets'!$A$28:$E$35,3,FALSE)</f>
        <v>Lilley</v>
      </c>
      <c r="X42" s="4" t="str">
        <f>VLOOKUP($U42,'Girls Team Sheets'!$A$28:$E$35,4,FALSE)</f>
        <v>Cleveland</v>
      </c>
      <c r="Y42" s="32">
        <v>15.5</v>
      </c>
      <c r="AA42" s="38">
        <v>1</v>
      </c>
      <c r="AB42" s="4">
        <v>8</v>
      </c>
      <c r="AC42" s="22"/>
      <c r="AD42" s="4" t="e">
        <f>VLOOKUP($AC42,'Girls Team Sheets'!$M$50:$Q$57,2,FALSE)</f>
        <v>#N/A</v>
      </c>
      <c r="AE42" s="4" t="e">
        <f>VLOOKUP($AC42,'Girls Team Sheets'!$M$50:$Q$57,3,FALSE)</f>
        <v>#N/A</v>
      </c>
      <c r="AF42" s="4" t="e">
        <f>VLOOKUP($AC42,'Girls Team Sheets'!$M$50:$Q$57,4,FALSE)</f>
        <v>#N/A</v>
      </c>
      <c r="AG42" s="4"/>
      <c r="AI42" s="7"/>
      <c r="AJ42" s="38">
        <v>1</v>
      </c>
      <c r="AK42" s="4">
        <v>8</v>
      </c>
      <c r="AL42" s="22"/>
      <c r="AM42" s="4" t="e">
        <f>VLOOKUP($AL42,'Girls Team Sheets'!$A$63:$E$70,2,FALSE)</f>
        <v>#N/A</v>
      </c>
      <c r="AN42" s="4" t="e">
        <f>VLOOKUP($AL42,'Girls Team Sheets'!$A$63:$E$70,3,FALSE)</f>
        <v>#N/A</v>
      </c>
      <c r="AO42" s="4" t="e">
        <f>VLOOKUP($AL42,'Girls Team Sheets'!$A$63:$E$70,4,FALSE)</f>
        <v>#N/A</v>
      </c>
      <c r="AP42" s="32"/>
      <c r="AR42" s="38">
        <v>1</v>
      </c>
      <c r="AS42" s="4">
        <v>8</v>
      </c>
      <c r="AT42" s="22"/>
      <c r="AU42" s="4" t="e">
        <f>VLOOKUP($AT42,'Girls Team Sheets'!$M$85:$Q$92,2,FALSE)</f>
        <v>#N/A</v>
      </c>
      <c r="AV42" s="4" t="e">
        <f>VLOOKUP($AT42,'Girls Team Sheets'!$M$85:$Q$92,3,FALSE)</f>
        <v>#N/A</v>
      </c>
      <c r="AW42" s="4" t="e">
        <f>VLOOKUP($AT42,'Girls Team Sheets'!$M$85:$Q$92,4,FALSE)</f>
        <v>#N/A</v>
      </c>
      <c r="AX42" s="32"/>
      <c r="AY42" s="7"/>
    </row>
    <row r="43" spans="1:51" x14ac:dyDescent="0.25">
      <c r="A43" s="7"/>
      <c r="B43" s="38">
        <v>2</v>
      </c>
      <c r="C43" s="4">
        <v>7</v>
      </c>
      <c r="D43" s="22">
        <v>14</v>
      </c>
      <c r="E43" s="4" t="str">
        <f>VLOOKUP($D43,'Girls Team Sheets'!$Y$14:$AC$21,2,FALSE)</f>
        <v>Alex</v>
      </c>
      <c r="F43" s="4" t="str">
        <f>VLOOKUP($D43,'Girls Team Sheets'!$Y$14:$AC$21,3,FALSE)</f>
        <v>Dixon</v>
      </c>
      <c r="G43" s="4" t="str">
        <f>VLOOKUP($D43,'Girls Team Sheets'!$Y$14:$AC$21,4,FALSE)</f>
        <v>Cleveland</v>
      </c>
      <c r="H43" s="4">
        <v>1.31</v>
      </c>
      <c r="J43" s="38">
        <v>2</v>
      </c>
      <c r="K43" s="4">
        <v>7</v>
      </c>
      <c r="L43" s="22">
        <v>18</v>
      </c>
      <c r="M43" s="4" t="str">
        <f>VLOOKUP($L43,'Girls Team Sheets'!$S$14:$W$21,2,FALSE)</f>
        <v>Clara</v>
      </c>
      <c r="N43" s="4" t="str">
        <f>VLOOKUP($L43,'Girls Team Sheets'!$S$14:$W$21,3,FALSE)</f>
        <v>Davies</v>
      </c>
      <c r="O43" s="4" t="str">
        <f>VLOOKUP($L43,'Girls Team Sheets'!$S$14:$W$21,4,FALSE)</f>
        <v>Cumbria</v>
      </c>
      <c r="P43" s="32">
        <v>4.34</v>
      </c>
      <c r="R43" s="7"/>
      <c r="S43" s="39"/>
      <c r="T43" s="13"/>
      <c r="U43" s="13"/>
      <c r="V43" s="13"/>
      <c r="W43" s="13"/>
      <c r="X43" s="13" t="s">
        <v>200</v>
      </c>
      <c r="Y43" s="101" t="s">
        <v>576</v>
      </c>
      <c r="AA43" s="38"/>
      <c r="AB43" s="4"/>
      <c r="AC43" s="4"/>
      <c r="AD43" s="4"/>
      <c r="AE43" s="4"/>
      <c r="AF43" s="13" t="s">
        <v>5</v>
      </c>
      <c r="AG43" s="101" t="s">
        <v>551</v>
      </c>
      <c r="AI43" s="7"/>
      <c r="AJ43" s="38"/>
      <c r="AK43" s="4"/>
      <c r="AL43" s="4"/>
      <c r="AM43" s="4"/>
      <c r="AN43" s="4"/>
      <c r="AO43" s="13" t="s">
        <v>115</v>
      </c>
      <c r="AP43" s="101" t="s">
        <v>580</v>
      </c>
      <c r="AQ43" s="14"/>
      <c r="AR43" s="39"/>
      <c r="AS43" s="13"/>
      <c r="AT43" s="13"/>
      <c r="AU43" s="13"/>
      <c r="AV43" s="13"/>
      <c r="AW43" s="13" t="s">
        <v>5</v>
      </c>
      <c r="AX43" s="8" t="s">
        <v>116</v>
      </c>
      <c r="AY43" s="7"/>
    </row>
    <row r="44" spans="1:51" x14ac:dyDescent="0.25">
      <c r="A44" s="7"/>
      <c r="B44" s="38">
        <v>1</v>
      </c>
      <c r="C44" s="4">
        <v>8</v>
      </c>
      <c r="D44" s="22"/>
      <c r="E44" s="4" t="e">
        <f>VLOOKUP($D44,'Girls Team Sheets'!$Y$14:$AC$21,2,FALSE)</f>
        <v>#N/A</v>
      </c>
      <c r="F44" s="4" t="e">
        <f>VLOOKUP($D44,'Girls Team Sheets'!$Y$14:$AC$21,3,FALSE)</f>
        <v>#N/A</v>
      </c>
      <c r="G44" s="4" t="e">
        <f>VLOOKUP($D44,'Girls Team Sheets'!$Y$14:$AC$21,4,FALSE)</f>
        <v>#N/A</v>
      </c>
      <c r="H44" s="4"/>
      <c r="J44" s="38">
        <v>1</v>
      </c>
      <c r="K44" s="4">
        <v>8</v>
      </c>
      <c r="L44" s="22">
        <v>14</v>
      </c>
      <c r="M44" s="4" t="str">
        <f>VLOOKUP($L44,'Girls Team Sheets'!$S$14:$W$21,2,FALSE)</f>
        <v>Emily</v>
      </c>
      <c r="N44" s="4" t="str">
        <f>VLOOKUP($L44,'Girls Team Sheets'!$S$14:$W$21,3,FALSE)</f>
        <v>Parrott</v>
      </c>
      <c r="O44" s="4" t="str">
        <f>VLOOKUP($L44,'Girls Team Sheets'!$S$14:$W$21,4,FALSE)</f>
        <v>Cleveland</v>
      </c>
      <c r="P44" s="32">
        <v>4.0199999999999996</v>
      </c>
      <c r="R44" s="7"/>
      <c r="S44" s="38"/>
      <c r="T44" s="4"/>
      <c r="U44" s="4" t="s">
        <v>53</v>
      </c>
      <c r="V44" s="4" t="s">
        <v>51</v>
      </c>
      <c r="W44" s="4" t="s">
        <v>52</v>
      </c>
      <c r="X44" s="4" t="s">
        <v>54</v>
      </c>
      <c r="Y44" s="6" t="s">
        <v>55</v>
      </c>
      <c r="AA44" s="38"/>
      <c r="AB44" s="4"/>
      <c r="AC44" s="4" t="s">
        <v>53</v>
      </c>
      <c r="AD44" s="4" t="s">
        <v>51</v>
      </c>
      <c r="AE44" s="4" t="s">
        <v>52</v>
      </c>
      <c r="AF44" s="4" t="s">
        <v>54</v>
      </c>
      <c r="AG44" s="6" t="s">
        <v>55</v>
      </c>
      <c r="AI44" s="7"/>
      <c r="AJ44" s="38"/>
      <c r="AK44" s="4"/>
      <c r="AL44" s="4" t="s">
        <v>53</v>
      </c>
      <c r="AM44" s="4" t="s">
        <v>51</v>
      </c>
      <c r="AN44" s="4" t="s">
        <v>52</v>
      </c>
      <c r="AO44" s="4" t="s">
        <v>54</v>
      </c>
      <c r="AP44" s="6" t="s">
        <v>55</v>
      </c>
      <c r="AR44" s="38"/>
      <c r="AS44" s="4"/>
      <c r="AT44" s="4" t="s">
        <v>53</v>
      </c>
      <c r="AU44" s="4" t="s">
        <v>51</v>
      </c>
      <c r="AV44" s="4" t="s">
        <v>52</v>
      </c>
      <c r="AW44" s="4" t="s">
        <v>54</v>
      </c>
      <c r="AX44" s="6" t="s">
        <v>55</v>
      </c>
      <c r="AY44" s="7"/>
    </row>
    <row r="45" spans="1:51" x14ac:dyDescent="0.25">
      <c r="A45" s="7"/>
      <c r="B45" s="38"/>
      <c r="C45" s="4"/>
      <c r="D45" s="4"/>
      <c r="E45" s="4"/>
      <c r="F45" s="13" t="s">
        <v>7</v>
      </c>
      <c r="G45" s="4"/>
      <c r="H45" s="100" t="s">
        <v>536</v>
      </c>
      <c r="J45" s="38"/>
      <c r="K45" s="4"/>
      <c r="L45" s="4"/>
      <c r="M45" s="4"/>
      <c r="N45" s="4"/>
      <c r="O45" s="13" t="s">
        <v>10</v>
      </c>
      <c r="P45" s="6" t="s">
        <v>103</v>
      </c>
      <c r="R45" s="7"/>
      <c r="S45" s="38">
        <v>8</v>
      </c>
      <c r="T45" s="4">
        <v>1</v>
      </c>
      <c r="U45" s="22">
        <v>59</v>
      </c>
      <c r="V45" s="4" t="str">
        <f>VLOOKUP($U45,'Girls Team Sheets'!$S$50:$W$57,2,FALSE)</f>
        <v>Isobel</v>
      </c>
      <c r="W45" s="4" t="str">
        <f>VLOOKUP($U45,'Girls Team Sheets'!$S$50:$W$57,3,FALSE)</f>
        <v>Chaudhry</v>
      </c>
      <c r="X45" s="4" t="str">
        <f>VLOOKUP($U45,'Girls Team Sheets'!$S$50:$W$57,4,FALSE)</f>
        <v>Northumberland</v>
      </c>
      <c r="Y45" s="107" t="s">
        <v>988</v>
      </c>
      <c r="AA45" s="38">
        <v>4</v>
      </c>
      <c r="AB45" s="4">
        <v>1</v>
      </c>
      <c r="AC45" s="22">
        <v>13</v>
      </c>
      <c r="AD45" s="4"/>
      <c r="AE45" s="4"/>
      <c r="AF45" s="4"/>
      <c r="AG45" s="32">
        <v>51.29</v>
      </c>
      <c r="AI45" s="7"/>
      <c r="AJ45" s="38">
        <v>8</v>
      </c>
      <c r="AK45" s="4">
        <v>1</v>
      </c>
      <c r="AL45" s="22"/>
      <c r="AM45" s="4" t="e">
        <f>VLOOKUP($AL45,'Girls Team Sheets'!$S$85:$W$92,2,FALSE)</f>
        <v>#N/A</v>
      </c>
      <c r="AN45" s="4" t="e">
        <f>VLOOKUP($AL45,'Girls Team Sheets'!$S$85:$W$92,3,FALSE)</f>
        <v>#N/A</v>
      </c>
      <c r="AO45" s="4" t="e">
        <f>VLOOKUP($AL45,'Girls Team Sheets'!$S$85:$W$92,4,FALSE)</f>
        <v>#N/A</v>
      </c>
      <c r="AP45" s="32"/>
      <c r="AR45" s="38">
        <v>4</v>
      </c>
      <c r="AS45" s="4">
        <v>1</v>
      </c>
      <c r="AT45" s="22"/>
      <c r="AU45" s="4"/>
      <c r="AV45" s="4"/>
      <c r="AW45" s="4"/>
      <c r="AX45" s="32"/>
      <c r="AY45" s="7"/>
    </row>
    <row r="46" spans="1:51" x14ac:dyDescent="0.25">
      <c r="A46" s="7"/>
      <c r="B46" s="38"/>
      <c r="C46" s="4"/>
      <c r="D46" s="4" t="s">
        <v>53</v>
      </c>
      <c r="E46" s="4" t="s">
        <v>51</v>
      </c>
      <c r="F46" s="4" t="s">
        <v>52</v>
      </c>
      <c r="G46" s="4" t="s">
        <v>54</v>
      </c>
      <c r="H46" s="6" t="s">
        <v>72</v>
      </c>
      <c r="J46" s="38"/>
      <c r="K46" s="4"/>
      <c r="L46" s="4" t="s">
        <v>53</v>
      </c>
      <c r="M46" s="4" t="s">
        <v>51</v>
      </c>
      <c r="N46" s="4" t="s">
        <v>52</v>
      </c>
      <c r="O46" s="4" t="s">
        <v>54</v>
      </c>
      <c r="P46" s="6" t="s">
        <v>72</v>
      </c>
      <c r="R46" s="7"/>
      <c r="S46" s="38">
        <v>7</v>
      </c>
      <c r="T46" s="4">
        <v>2</v>
      </c>
      <c r="U46" s="22"/>
      <c r="V46" s="4" t="e">
        <f>VLOOKUP($U46,'Girls Team Sheets'!$S$50:$W$57,2,FALSE)</f>
        <v>#N/A</v>
      </c>
      <c r="W46" s="4" t="e">
        <f>VLOOKUP($U46,'Girls Team Sheets'!$S$50:$W$57,3,FALSE)</f>
        <v>#N/A</v>
      </c>
      <c r="X46" s="4" t="e">
        <f>VLOOKUP($U46,'Girls Team Sheets'!$S$50:$W$57,4,FALSE)</f>
        <v>#N/A</v>
      </c>
      <c r="Y46" s="32"/>
      <c r="AA46" s="38">
        <v>3</v>
      </c>
      <c r="AB46" s="4">
        <v>2</v>
      </c>
      <c r="AC46" s="22">
        <v>59</v>
      </c>
      <c r="AD46" s="4"/>
      <c r="AE46" s="4"/>
      <c r="AF46" s="4"/>
      <c r="AG46" s="32">
        <v>51.65</v>
      </c>
      <c r="AI46" s="7"/>
      <c r="AJ46" s="38">
        <v>7</v>
      </c>
      <c r="AK46" s="4">
        <v>2</v>
      </c>
      <c r="AL46" s="22"/>
      <c r="AM46" s="4" t="e">
        <f>VLOOKUP($AL46,'Girls Team Sheets'!$S$85:$W$92,2,FALSE)</f>
        <v>#N/A</v>
      </c>
      <c r="AN46" s="4" t="e">
        <f>VLOOKUP($AL46,'Girls Team Sheets'!$S$85:$W$92,3,FALSE)</f>
        <v>#N/A</v>
      </c>
      <c r="AO46" s="4" t="e">
        <f>VLOOKUP($AL46,'Girls Team Sheets'!$S$85:$W$92,4,FALSE)</f>
        <v>#N/A</v>
      </c>
      <c r="AP46" s="32"/>
      <c r="AR46" s="38">
        <v>3</v>
      </c>
      <c r="AS46" s="4">
        <v>2</v>
      </c>
      <c r="AT46" s="22"/>
      <c r="AU46" s="4"/>
      <c r="AV46" s="4"/>
      <c r="AW46" s="4"/>
      <c r="AX46" s="32"/>
      <c r="AY46" s="7"/>
    </row>
    <row r="47" spans="1:51" x14ac:dyDescent="0.25">
      <c r="A47" s="7"/>
      <c r="B47" s="38">
        <v>8</v>
      </c>
      <c r="C47" s="4">
        <v>1</v>
      </c>
      <c r="D47" s="22">
        <v>13</v>
      </c>
      <c r="E47" s="134" t="str">
        <f>VLOOKUP($D47,'Girls Team Sheets'!$A$14:$E$21,2,FALSE)</f>
        <v>Eve</v>
      </c>
      <c r="F47" s="134" t="str">
        <f>VLOOKUP($D47,'Girls Team Sheets'!$A$14:$E$21,3,FALSE)</f>
        <v>Robson</v>
      </c>
      <c r="G47" s="134" t="str">
        <f>VLOOKUP($D47,'Girls Team Sheets'!$A$14:$E$21,4,FALSE)</f>
        <v>Cleveland</v>
      </c>
      <c r="H47" s="140">
        <v>10.3</v>
      </c>
      <c r="J47" s="38">
        <v>8</v>
      </c>
      <c r="K47" s="4">
        <v>1</v>
      </c>
      <c r="L47" s="22">
        <v>59</v>
      </c>
      <c r="M47" s="4" t="str">
        <f>VLOOKUP($L47,'Girls Team Sheets'!$G$14:$K$21,2,FALSE)</f>
        <v>Jess</v>
      </c>
      <c r="N47" s="4" t="str">
        <f>VLOOKUP($L47,'Girls Team Sheets'!$G$14:$K$21,3,FALSE)</f>
        <v>Gardiner</v>
      </c>
      <c r="O47" s="4" t="str">
        <f>VLOOKUP($L47,'Girls Team Sheets'!$G$14:$K$21,4,FALSE)</f>
        <v>Northumberland</v>
      </c>
      <c r="P47" s="32">
        <v>26.17</v>
      </c>
      <c r="R47" s="7"/>
      <c r="S47" s="38">
        <v>6</v>
      </c>
      <c r="T47" s="4">
        <v>3</v>
      </c>
      <c r="U47" s="22"/>
      <c r="V47" s="4" t="e">
        <f>VLOOKUP($U47,'Girls Team Sheets'!$S$50:$W$57,2,FALSE)</f>
        <v>#N/A</v>
      </c>
      <c r="W47" s="4" t="e">
        <f>VLOOKUP($U47,'Girls Team Sheets'!$S$50:$W$57,3,FALSE)</f>
        <v>#N/A</v>
      </c>
      <c r="X47" s="4" t="e">
        <f>VLOOKUP($U47,'Girls Team Sheets'!$S$50:$W$57,4,FALSE)</f>
        <v>#N/A</v>
      </c>
      <c r="Y47" s="32"/>
      <c r="AA47" s="38">
        <v>2</v>
      </c>
      <c r="AB47" s="4">
        <v>3</v>
      </c>
      <c r="AC47" s="22">
        <v>17</v>
      </c>
      <c r="AD47" s="4"/>
      <c r="AE47" s="4"/>
      <c r="AF47" s="4"/>
      <c r="AG47" s="32">
        <v>52.05</v>
      </c>
      <c r="AI47" s="7"/>
      <c r="AJ47" s="38">
        <v>6</v>
      </c>
      <c r="AK47" s="4">
        <v>3</v>
      </c>
      <c r="AL47" s="22"/>
      <c r="AM47" s="4" t="e">
        <f>VLOOKUP($AL47,'Girls Team Sheets'!$S$85:$W$92,2,FALSE)</f>
        <v>#N/A</v>
      </c>
      <c r="AN47" s="4" t="e">
        <f>VLOOKUP($AL47,'Girls Team Sheets'!$S$85:$W$92,3,FALSE)</f>
        <v>#N/A</v>
      </c>
      <c r="AO47" s="4" t="e">
        <f>VLOOKUP($AL47,'Girls Team Sheets'!$S$85:$W$92,4,FALSE)</f>
        <v>#N/A</v>
      </c>
      <c r="AP47" s="32"/>
      <c r="AR47" s="38">
        <v>2</v>
      </c>
      <c r="AS47" s="4">
        <v>3</v>
      </c>
      <c r="AT47" s="22"/>
      <c r="AU47" s="4"/>
      <c r="AV47" s="4"/>
      <c r="AW47" s="4"/>
      <c r="AX47" s="32"/>
      <c r="AY47" s="7"/>
    </row>
    <row r="48" spans="1:51" x14ac:dyDescent="0.25">
      <c r="A48" s="7"/>
      <c r="B48" s="38">
        <v>7</v>
      </c>
      <c r="C48" s="4">
        <v>2</v>
      </c>
      <c r="D48" s="22">
        <v>59</v>
      </c>
      <c r="E48" s="4" t="str">
        <f>VLOOKUP($D48,'Girls Team Sheets'!$A$14:$E$21,2,FALSE)</f>
        <v>Lucy</v>
      </c>
      <c r="F48" s="4" t="str">
        <f>VLOOKUP($D48,'Girls Team Sheets'!$A$14:$E$21,3,FALSE)</f>
        <v>Giles</v>
      </c>
      <c r="G48" s="4" t="str">
        <f>VLOOKUP($D48,'Girls Team Sheets'!$A$14:$E$21,4,FALSE)</f>
        <v>Northumberland</v>
      </c>
      <c r="H48" s="108">
        <v>9.99</v>
      </c>
      <c r="J48" s="38">
        <v>7</v>
      </c>
      <c r="K48" s="4">
        <v>2</v>
      </c>
      <c r="L48" s="22">
        <v>25</v>
      </c>
      <c r="M48" s="4" t="str">
        <f>VLOOKUP($L48,'Girls Team Sheets'!$G$14:$K$21,2,FALSE)</f>
        <v>Megan</v>
      </c>
      <c r="N48" s="4" t="str">
        <f>VLOOKUP($L48,'Girls Team Sheets'!$G$14:$K$21,3,FALSE)</f>
        <v>Fish</v>
      </c>
      <c r="O48" s="4" t="str">
        <f>VLOOKUP($L48,'Girls Team Sheets'!$G$14:$K$21,4,FALSE)</f>
        <v>Durham</v>
      </c>
      <c r="P48" s="32">
        <v>22.45</v>
      </c>
      <c r="R48" s="7"/>
      <c r="S48" s="38">
        <v>5</v>
      </c>
      <c r="T48" s="4">
        <v>4</v>
      </c>
      <c r="U48" s="22"/>
      <c r="V48" s="4" t="e">
        <f>VLOOKUP($U48,'Girls Team Sheets'!$S$50:$W$57,2,FALSE)</f>
        <v>#N/A</v>
      </c>
      <c r="W48" s="4" t="e">
        <f>VLOOKUP($U48,'Girls Team Sheets'!$S$50:$W$57,3,FALSE)</f>
        <v>#N/A</v>
      </c>
      <c r="X48" s="4" t="e">
        <f>VLOOKUP($U48,'Girls Team Sheets'!$S$50:$W$57,4,FALSE)</f>
        <v>#N/A</v>
      </c>
      <c r="Y48" s="32"/>
      <c r="AA48" s="38">
        <v>1</v>
      </c>
      <c r="AB48" s="4">
        <v>4</v>
      </c>
      <c r="AC48" s="22">
        <v>25</v>
      </c>
      <c r="AD48" s="4"/>
      <c r="AE48" s="4"/>
      <c r="AF48" s="4"/>
      <c r="AG48" s="32">
        <v>53.12</v>
      </c>
      <c r="AI48" s="7"/>
      <c r="AJ48" s="38">
        <v>5</v>
      </c>
      <c r="AK48" s="4">
        <v>4</v>
      </c>
      <c r="AL48" s="22"/>
      <c r="AM48" s="4" t="e">
        <f>VLOOKUP($AL48,'Girls Team Sheets'!$S$85:$W$92,2,FALSE)</f>
        <v>#N/A</v>
      </c>
      <c r="AN48" s="4" t="e">
        <f>VLOOKUP($AL48,'Girls Team Sheets'!$S$85:$W$92,3,FALSE)</f>
        <v>#N/A</v>
      </c>
      <c r="AO48" s="4" t="e">
        <f>VLOOKUP($AL48,'Girls Team Sheets'!$S$85:$W$92,4,FALSE)</f>
        <v>#N/A</v>
      </c>
      <c r="AP48" s="32"/>
      <c r="AR48" s="38">
        <v>1</v>
      </c>
      <c r="AS48" s="4">
        <v>4</v>
      </c>
      <c r="AT48" s="22"/>
      <c r="AU48" s="4"/>
      <c r="AV48" s="4"/>
      <c r="AW48" s="4"/>
      <c r="AX48" s="32"/>
      <c r="AY48" s="7"/>
    </row>
    <row r="49" spans="1:51" x14ac:dyDescent="0.25">
      <c r="A49" s="7"/>
      <c r="B49" s="38">
        <v>6</v>
      </c>
      <c r="C49" s="4">
        <v>3</v>
      </c>
      <c r="D49" s="22">
        <v>17</v>
      </c>
      <c r="E49" s="4" t="str">
        <f>VLOOKUP($D49,'Girls Team Sheets'!$A$14:$E$21,2,FALSE)</f>
        <v>Millie</v>
      </c>
      <c r="F49" s="4" t="str">
        <f>VLOOKUP($D49,'Girls Team Sheets'!$A$14:$E$21,3,FALSE)</f>
        <v>Pearce</v>
      </c>
      <c r="G49" s="4" t="str">
        <f>VLOOKUP($D49,'Girls Team Sheets'!$A$14:$E$21,4,FALSE)</f>
        <v>Cumbria</v>
      </c>
      <c r="H49" s="32">
        <v>9.65</v>
      </c>
      <c r="J49" s="38">
        <v>6</v>
      </c>
      <c r="K49" s="4">
        <v>3</v>
      </c>
      <c r="L49" s="22">
        <v>17</v>
      </c>
      <c r="M49" s="4" t="str">
        <f>VLOOKUP($L49,'Girls Team Sheets'!$G$14:$K$21,2,FALSE)</f>
        <v>Daisy</v>
      </c>
      <c r="N49" s="4" t="str">
        <f>VLOOKUP($L49,'Girls Team Sheets'!$G$14:$K$21,3,FALSE)</f>
        <v>Greenwood</v>
      </c>
      <c r="O49" s="4" t="str">
        <f>VLOOKUP($L49,'Girls Team Sheets'!$G$14:$K$21,4,FALSE)</f>
        <v>Cumbria</v>
      </c>
      <c r="P49" s="32">
        <v>22.32</v>
      </c>
      <c r="R49" s="7"/>
      <c r="S49" s="38">
        <v>4</v>
      </c>
      <c r="T49" s="4">
        <v>5</v>
      </c>
      <c r="U49" s="22"/>
      <c r="V49" s="4" t="e">
        <f>VLOOKUP($U49,'Girls Team Sheets'!$S$50:$W$57,2,FALSE)</f>
        <v>#N/A</v>
      </c>
      <c r="W49" s="4" t="e">
        <f>VLOOKUP($U49,'Girls Team Sheets'!$S$50:$W$57,3,FALSE)</f>
        <v>#N/A</v>
      </c>
      <c r="X49" s="4" t="e">
        <f>VLOOKUP($U49,'Girls Team Sheets'!$S$50:$W$57,4,FALSE)</f>
        <v>#N/A</v>
      </c>
      <c r="Y49" s="32"/>
      <c r="AA49" s="38"/>
      <c r="AI49" s="7"/>
      <c r="AJ49" s="38">
        <v>4</v>
      </c>
      <c r="AK49" s="4">
        <v>5</v>
      </c>
      <c r="AL49" s="22"/>
      <c r="AM49" s="4" t="e">
        <f>VLOOKUP($AL49,'Girls Team Sheets'!$S$85:$W$92,2,FALSE)</f>
        <v>#N/A</v>
      </c>
      <c r="AN49" s="4" t="e">
        <f>VLOOKUP($AL49,'Girls Team Sheets'!$S$85:$W$92,3,FALSE)</f>
        <v>#N/A</v>
      </c>
      <c r="AO49" s="4" t="e">
        <f>VLOOKUP($AL49,'Girls Team Sheets'!$S$85:$W$92,4,FALSE)</f>
        <v>#N/A</v>
      </c>
      <c r="AP49" s="32"/>
      <c r="AR49" s="38"/>
      <c r="AY49" s="7"/>
    </row>
    <row r="50" spans="1:51" x14ac:dyDescent="0.25">
      <c r="A50" s="7"/>
      <c r="B50" s="38">
        <v>5</v>
      </c>
      <c r="C50" s="4">
        <v>4</v>
      </c>
      <c r="D50" s="22">
        <v>60</v>
      </c>
      <c r="E50" s="4" t="str">
        <f>VLOOKUP($D50,'Girls Team Sheets'!$A$14:$E$21,2,FALSE)</f>
        <v>Elena</v>
      </c>
      <c r="F50" s="4" t="str">
        <f>VLOOKUP($D50,'Girls Team Sheets'!$A$14:$E$21,3,FALSE)</f>
        <v>Baughman-Sanders</v>
      </c>
      <c r="G50" s="4" t="str">
        <f>VLOOKUP($D50,'Girls Team Sheets'!$A$14:$E$21,4,FALSE)</f>
        <v>Northumberland</v>
      </c>
      <c r="H50" s="32">
        <v>9.19</v>
      </c>
      <c r="J50" s="38">
        <v>5</v>
      </c>
      <c r="K50" s="4">
        <v>4</v>
      </c>
      <c r="L50" s="22">
        <v>26</v>
      </c>
      <c r="M50" s="4" t="str">
        <f>VLOOKUP($L50,'Girls Team Sheets'!$G$14:$K$21,2,FALSE)</f>
        <v xml:space="preserve">Literty </v>
      </c>
      <c r="N50" s="4" t="str">
        <f>VLOOKUP($L50,'Girls Team Sheets'!$G$14:$K$21,3,FALSE)</f>
        <v>Hellyr</v>
      </c>
      <c r="O50" s="4" t="str">
        <f>VLOOKUP($L50,'Girls Team Sheets'!$G$14:$K$21,4,FALSE)</f>
        <v>Durham</v>
      </c>
      <c r="P50" s="32">
        <v>21.79</v>
      </c>
      <c r="R50" s="7"/>
      <c r="S50" s="38">
        <v>3</v>
      </c>
      <c r="T50" s="4">
        <v>6</v>
      </c>
      <c r="U50" s="22"/>
      <c r="V50" s="4" t="e">
        <f>VLOOKUP($U50,'Girls Team Sheets'!$S$50:$W$57,2,FALSE)</f>
        <v>#N/A</v>
      </c>
      <c r="W50" s="4" t="e">
        <f>VLOOKUP($U50,'Girls Team Sheets'!$S$50:$W$57,3,FALSE)</f>
        <v>#N/A</v>
      </c>
      <c r="X50" s="4" t="e">
        <f>VLOOKUP($U50,'Girls Team Sheets'!$S$50:$W$57,4,FALSE)</f>
        <v>#N/A</v>
      </c>
      <c r="Y50" s="32"/>
      <c r="AA50" s="38"/>
      <c r="AI50" s="7"/>
      <c r="AJ50" s="38">
        <v>3</v>
      </c>
      <c r="AK50" s="4">
        <v>6</v>
      </c>
      <c r="AL50" s="22"/>
      <c r="AM50" s="4" t="e">
        <f>VLOOKUP($AL50,'Girls Team Sheets'!$S$85:$W$92,2,FALSE)</f>
        <v>#N/A</v>
      </c>
      <c r="AN50" s="4" t="e">
        <f>VLOOKUP($AL50,'Girls Team Sheets'!$S$85:$W$92,3,FALSE)</f>
        <v>#N/A</v>
      </c>
      <c r="AO50" s="4" t="e">
        <f>VLOOKUP($AL50,'Girls Team Sheets'!$S$85:$W$92,4,FALSE)</f>
        <v>#N/A</v>
      </c>
      <c r="AP50" s="32"/>
      <c r="AR50" s="38"/>
      <c r="AY50" s="7"/>
    </row>
    <row r="51" spans="1:51" x14ac:dyDescent="0.25">
      <c r="A51" s="7"/>
      <c r="B51" s="38">
        <v>4</v>
      </c>
      <c r="C51" s="4">
        <v>5</v>
      </c>
      <c r="D51" s="22">
        <v>18</v>
      </c>
      <c r="E51" s="4" t="str">
        <f>VLOOKUP($D51,'Girls Team Sheets'!$A$14:$E$21,2,FALSE)</f>
        <v>Holly</v>
      </c>
      <c r="F51" s="4" t="str">
        <f>VLOOKUP($D51,'Girls Team Sheets'!$A$14:$E$21,3,FALSE)</f>
        <v>Little</v>
      </c>
      <c r="G51" s="4" t="str">
        <f>VLOOKUP($D51,'Girls Team Sheets'!$A$14:$E$21,4,FALSE)</f>
        <v>Cumbria</v>
      </c>
      <c r="H51" s="32">
        <v>8.8000000000000007</v>
      </c>
      <c r="J51" s="38">
        <v>4</v>
      </c>
      <c r="K51" s="4">
        <v>5</v>
      </c>
      <c r="L51" s="22">
        <v>13</v>
      </c>
      <c r="M51" s="4" t="str">
        <f>VLOOKUP($L51,'Girls Team Sheets'!$G$14:$K$21,2,FALSE)</f>
        <v>eve</v>
      </c>
      <c r="N51" s="4" t="str">
        <f>VLOOKUP($L51,'Girls Team Sheets'!$G$14:$K$21,3,FALSE)</f>
        <v>robson</v>
      </c>
      <c r="O51" s="4" t="str">
        <f>VLOOKUP($L51,'Girls Team Sheets'!$G$14:$K$21,4,FALSE)</f>
        <v>Cleveland</v>
      </c>
      <c r="P51" s="32">
        <v>20.399999999999999</v>
      </c>
      <c r="R51" s="7"/>
      <c r="S51" s="38">
        <v>2</v>
      </c>
      <c r="T51" s="4">
        <v>7</v>
      </c>
      <c r="U51" s="22"/>
      <c r="V51" s="4" t="e">
        <f>VLOOKUP($U51,'Girls Team Sheets'!$S$50:$W$57,2,FALSE)</f>
        <v>#N/A</v>
      </c>
      <c r="W51" s="4" t="e">
        <f>VLOOKUP($U51,'Girls Team Sheets'!$S$50:$W$57,3,FALSE)</f>
        <v>#N/A</v>
      </c>
      <c r="X51" s="4" t="e">
        <f>VLOOKUP($U51,'Girls Team Sheets'!$S$50:$W$57,4,FALSE)</f>
        <v>#N/A</v>
      </c>
      <c r="Y51" s="32"/>
      <c r="AA51" s="38"/>
      <c r="AI51" s="7"/>
      <c r="AJ51" s="38">
        <v>2</v>
      </c>
      <c r="AK51" s="4">
        <v>7</v>
      </c>
      <c r="AL51" s="22"/>
      <c r="AM51" s="4" t="e">
        <f>VLOOKUP($AL51,'Girls Team Sheets'!$S$85:$W$92,2,FALSE)</f>
        <v>#N/A</v>
      </c>
      <c r="AN51" s="4" t="e">
        <f>VLOOKUP($AL51,'Girls Team Sheets'!$S$85:$W$92,3,FALSE)</f>
        <v>#N/A</v>
      </c>
      <c r="AO51" s="4" t="e">
        <f>VLOOKUP($AL51,'Girls Team Sheets'!$S$85:$W$92,4,FALSE)</f>
        <v>#N/A</v>
      </c>
      <c r="AP51" s="32"/>
      <c r="AR51" s="38"/>
      <c r="AY51" s="7"/>
    </row>
    <row r="52" spans="1:51" x14ac:dyDescent="0.25">
      <c r="A52" s="7"/>
      <c r="B52" s="38">
        <v>3</v>
      </c>
      <c r="C52" s="4">
        <v>6</v>
      </c>
      <c r="D52" s="22">
        <v>14</v>
      </c>
      <c r="E52" s="4" t="str">
        <f>VLOOKUP($D52,'Girls Team Sheets'!$A$14:$E$21,2,FALSE)</f>
        <v>Ansu</v>
      </c>
      <c r="F52" s="4" t="str">
        <f>VLOOKUP($D52,'Girls Team Sheets'!$A$14:$E$21,3,FALSE)</f>
        <v>Sengali</v>
      </c>
      <c r="G52" s="4" t="str">
        <f>VLOOKUP($D52,'Girls Team Sheets'!$A$14:$E$21,4,FALSE)</f>
        <v>Cleveland</v>
      </c>
      <c r="H52" s="32">
        <v>8.52</v>
      </c>
      <c r="J52" s="38">
        <v>3</v>
      </c>
      <c r="K52" s="4">
        <v>6</v>
      </c>
      <c r="L52" s="22">
        <v>60</v>
      </c>
      <c r="M52" s="4" t="str">
        <f>VLOOKUP($L52,'Girls Team Sheets'!$G$14:$K$21,2,FALSE)</f>
        <v>Jessica</v>
      </c>
      <c r="N52" s="4" t="str">
        <f>VLOOKUP($L52,'Girls Team Sheets'!$G$14:$K$21,3,FALSE)</f>
        <v>Emami</v>
      </c>
      <c r="O52" s="4" t="str">
        <f>VLOOKUP($L52,'Girls Team Sheets'!$G$14:$K$21,4,FALSE)</f>
        <v>Northumberland</v>
      </c>
      <c r="P52" s="32">
        <v>20.399999999999999</v>
      </c>
      <c r="R52" s="7"/>
      <c r="S52" s="38">
        <v>1</v>
      </c>
      <c r="T52" s="4">
        <v>8</v>
      </c>
      <c r="U52" s="22"/>
      <c r="V52" s="4" t="e">
        <f>VLOOKUP($U52,'Girls Team Sheets'!$S$50:$W$57,2,FALSE)</f>
        <v>#N/A</v>
      </c>
      <c r="W52" s="4" t="e">
        <f>VLOOKUP($U52,'Girls Team Sheets'!$S$50:$W$57,3,FALSE)</f>
        <v>#N/A</v>
      </c>
      <c r="X52" s="4" t="e">
        <f>VLOOKUP($U52,'Girls Team Sheets'!$S$50:$W$57,4,FALSE)</f>
        <v>#N/A</v>
      </c>
      <c r="Y52" s="32"/>
      <c r="AA52" s="38"/>
      <c r="AI52" s="7"/>
      <c r="AJ52" s="38">
        <v>1</v>
      </c>
      <c r="AK52" s="4">
        <v>8</v>
      </c>
      <c r="AL52" s="22"/>
      <c r="AM52" s="4" t="e">
        <f>VLOOKUP($AL52,'Girls Team Sheets'!$S$85:$W$92,2,FALSE)</f>
        <v>#N/A</v>
      </c>
      <c r="AN52" s="4" t="e">
        <f>VLOOKUP($AL52,'Girls Team Sheets'!$S$85:$W$92,3,FALSE)</f>
        <v>#N/A</v>
      </c>
      <c r="AO52" s="4" t="e">
        <f>VLOOKUP($AL52,'Girls Team Sheets'!$S$85:$W$92,4,FALSE)</f>
        <v>#N/A</v>
      </c>
      <c r="AP52" s="32"/>
      <c r="AR52" s="38"/>
      <c r="AY52" s="7"/>
    </row>
    <row r="53" spans="1:51" x14ac:dyDescent="0.25">
      <c r="A53" s="7"/>
      <c r="B53" s="38">
        <v>2</v>
      </c>
      <c r="C53" s="4">
        <v>7</v>
      </c>
      <c r="D53" s="22">
        <v>26</v>
      </c>
      <c r="E53" s="4" t="str">
        <f>VLOOKUP($D53,'Girls Team Sheets'!$A$14:$E$21,2,FALSE)</f>
        <v xml:space="preserve">Libby </v>
      </c>
      <c r="F53" s="4" t="str">
        <f>VLOOKUP($D53,'Girls Team Sheets'!$A$14:$E$21,3,FALSE)</f>
        <v>Knight</v>
      </c>
      <c r="G53" s="4" t="str">
        <f>VLOOKUP($D53,'Girls Team Sheets'!$A$14:$E$21,4,FALSE)</f>
        <v>Durham</v>
      </c>
      <c r="H53" s="32">
        <v>8.48</v>
      </c>
      <c r="J53" s="38">
        <v>2</v>
      </c>
      <c r="K53" s="4">
        <v>7</v>
      </c>
      <c r="L53" s="22">
        <v>25</v>
      </c>
      <c r="M53" s="4" t="str">
        <f>VLOOKUP($L53,'Girls Team Sheets'!$G$14:$K$21,2,FALSE)</f>
        <v>Megan</v>
      </c>
      <c r="N53" s="4" t="str">
        <f>VLOOKUP($L53,'Girls Team Sheets'!$G$14:$K$21,3,FALSE)</f>
        <v>Fish</v>
      </c>
      <c r="O53" s="4" t="str">
        <f>VLOOKUP($L53,'Girls Team Sheets'!$G$14:$K$21,4,FALSE)</f>
        <v>Durham</v>
      </c>
      <c r="P53" s="32">
        <v>19.63</v>
      </c>
      <c r="R53" s="7"/>
      <c r="S53" s="38"/>
      <c r="AA53" s="38"/>
      <c r="AI53" s="7"/>
      <c r="AJ53" s="38"/>
      <c r="AR53" s="38"/>
      <c r="AY53" s="7"/>
    </row>
    <row r="54" spans="1:51" ht="21" x14ac:dyDescent="0.35">
      <c r="A54" s="7"/>
      <c r="B54" s="38">
        <v>1</v>
      </c>
      <c r="C54" s="4">
        <v>8</v>
      </c>
      <c r="D54" s="22"/>
      <c r="E54" s="4" t="e">
        <f>VLOOKUP($D54,'Girls Team Sheets'!$A$14:$E$21,2,FALSE)</f>
        <v>#N/A</v>
      </c>
      <c r="F54" s="4" t="e">
        <f>VLOOKUP($D54,'Girls Team Sheets'!$A$14:$E$21,3,FALSE)</f>
        <v>#N/A</v>
      </c>
      <c r="G54" s="4" t="e">
        <f>VLOOKUP($D54,'Girls Team Sheets'!$A$14:$E$21,4,FALSE)</f>
        <v>#N/A</v>
      </c>
      <c r="H54" s="32"/>
      <c r="J54" s="38">
        <v>1</v>
      </c>
      <c r="K54" s="23">
        <v>8</v>
      </c>
      <c r="L54" s="24">
        <v>18</v>
      </c>
      <c r="M54" s="4" t="str">
        <f>VLOOKUP($L54,'Girls Team Sheets'!$G$14:$K$21,2,FALSE)</f>
        <v>Ireybamill</v>
      </c>
      <c r="N54" s="4" t="str">
        <f>VLOOKUP($L54,'Girls Team Sheets'!$G$14:$K$21,3,FALSE)</f>
        <v>Bamigboye</v>
      </c>
      <c r="O54" s="4" t="str">
        <f>VLOOKUP($L54,'Girls Team Sheets'!$G$14:$K$21,4,FALSE)</f>
        <v>Cumbria</v>
      </c>
      <c r="P54" s="33">
        <v>18.2</v>
      </c>
      <c r="R54" s="7"/>
      <c r="S54" s="38"/>
      <c r="T54" s="4"/>
      <c r="U54" s="4"/>
      <c r="V54" s="4"/>
      <c r="W54" s="4"/>
      <c r="X54" s="5" t="s">
        <v>27</v>
      </c>
      <c r="Y54" s="9" t="s">
        <v>49</v>
      </c>
      <c r="AA54" s="38"/>
      <c r="AB54" s="4"/>
      <c r="AC54" s="4"/>
      <c r="AD54" s="4"/>
      <c r="AE54" s="4"/>
      <c r="AF54" s="4"/>
      <c r="AG54" s="4"/>
      <c r="AI54" s="7"/>
      <c r="AJ54" s="38"/>
      <c r="AK54" s="4"/>
      <c r="AL54" s="4"/>
      <c r="AM54" s="4"/>
      <c r="AN54" s="4"/>
      <c r="AO54" s="5" t="s">
        <v>26</v>
      </c>
      <c r="AP54" s="9" t="s">
        <v>49</v>
      </c>
      <c r="AR54" s="38"/>
      <c r="AS54" s="4"/>
      <c r="AT54" s="4"/>
      <c r="AU54" s="4"/>
      <c r="AV54" s="4"/>
      <c r="AW54" s="4"/>
      <c r="AX54" s="4"/>
      <c r="AY54" s="7"/>
    </row>
    <row r="55" spans="1:51" x14ac:dyDescent="0.25">
      <c r="A55" s="7"/>
      <c r="B55" s="38"/>
      <c r="C55" s="4"/>
      <c r="D55" s="4"/>
      <c r="E55" s="4"/>
      <c r="F55" s="4"/>
      <c r="G55" s="4"/>
      <c r="H55" s="4"/>
      <c r="J55" s="38"/>
      <c r="K55" s="25"/>
      <c r="L55" s="25"/>
      <c r="M55" s="25"/>
      <c r="N55" s="25"/>
      <c r="O55" s="25"/>
      <c r="P55" s="25"/>
      <c r="R55" s="7"/>
      <c r="S55" s="38"/>
      <c r="T55" s="4"/>
      <c r="U55" s="4"/>
      <c r="V55" s="4"/>
      <c r="W55" s="4"/>
      <c r="X55" s="13" t="s">
        <v>8</v>
      </c>
      <c r="Y55" s="8" t="s">
        <v>106</v>
      </c>
      <c r="AA55" s="38"/>
      <c r="AB55" s="4"/>
      <c r="AC55" s="4"/>
      <c r="AD55" s="4"/>
      <c r="AE55" s="4"/>
      <c r="AF55" s="13" t="s">
        <v>9</v>
      </c>
      <c r="AG55" s="101" t="s">
        <v>577</v>
      </c>
      <c r="AI55" s="7"/>
      <c r="AJ55" s="38"/>
      <c r="AK55" s="4"/>
      <c r="AL55" s="4"/>
      <c r="AM55" s="4"/>
      <c r="AN55" s="4"/>
      <c r="AO55" s="13" t="s">
        <v>8</v>
      </c>
      <c r="AP55" s="8" t="s">
        <v>117</v>
      </c>
      <c r="AQ55" s="14"/>
      <c r="AR55" s="39"/>
      <c r="AS55" s="13"/>
      <c r="AT55" s="13"/>
      <c r="AU55" s="13"/>
      <c r="AV55" s="13"/>
      <c r="AW55" s="13" t="s">
        <v>9</v>
      </c>
      <c r="AX55" s="8" t="s">
        <v>118</v>
      </c>
      <c r="AY55" s="7"/>
    </row>
    <row r="56" spans="1:51" x14ac:dyDescent="0.25">
      <c r="A56" s="7"/>
      <c r="B56" s="38"/>
      <c r="C56" s="4"/>
      <c r="D56" s="4"/>
      <c r="E56" s="4"/>
      <c r="F56" s="13" t="s">
        <v>11</v>
      </c>
      <c r="G56" s="4"/>
      <c r="H56" s="100" t="s">
        <v>574</v>
      </c>
      <c r="J56" s="38"/>
      <c r="K56" s="4"/>
      <c r="L56" s="4"/>
      <c r="M56" s="4"/>
      <c r="N56" s="4"/>
      <c r="O56" s="13" t="s">
        <v>17</v>
      </c>
      <c r="P56" s="6" t="s">
        <v>192</v>
      </c>
      <c r="R56" s="7"/>
      <c r="S56" s="38"/>
      <c r="T56" s="4"/>
      <c r="U56" s="4" t="s">
        <v>53</v>
      </c>
      <c r="V56" s="4" t="s">
        <v>51</v>
      </c>
      <c r="W56" s="4" t="s">
        <v>52</v>
      </c>
      <c r="X56" s="4" t="s">
        <v>54</v>
      </c>
      <c r="Y56" s="6" t="s">
        <v>73</v>
      </c>
      <c r="AA56" s="38"/>
      <c r="AB56" s="4"/>
      <c r="AC56" s="4" t="s">
        <v>53</v>
      </c>
      <c r="AD56" s="4" t="s">
        <v>51</v>
      </c>
      <c r="AE56" s="4" t="s">
        <v>52</v>
      </c>
      <c r="AF56" s="4" t="s">
        <v>54</v>
      </c>
      <c r="AG56" s="6" t="s">
        <v>72</v>
      </c>
      <c r="AI56" s="7"/>
      <c r="AJ56" s="38"/>
      <c r="AK56" s="4"/>
      <c r="AL56" s="4" t="s">
        <v>53</v>
      </c>
      <c r="AM56" s="4" t="s">
        <v>51</v>
      </c>
      <c r="AN56" s="4" t="s">
        <v>52</v>
      </c>
      <c r="AO56" s="4" t="s">
        <v>54</v>
      </c>
      <c r="AP56" s="6" t="s">
        <v>73</v>
      </c>
      <c r="AR56" s="38"/>
      <c r="AS56" s="4"/>
      <c r="AT56" s="4" t="s">
        <v>53</v>
      </c>
      <c r="AU56" s="4" t="s">
        <v>51</v>
      </c>
      <c r="AV56" s="4" t="s">
        <v>52</v>
      </c>
      <c r="AW56" s="4" t="s">
        <v>54</v>
      </c>
      <c r="AX56" s="6" t="s">
        <v>72</v>
      </c>
      <c r="AY56" s="7"/>
    </row>
    <row r="57" spans="1:51" x14ac:dyDescent="0.25">
      <c r="A57" s="7"/>
      <c r="B57" s="38"/>
      <c r="C57" s="4"/>
      <c r="D57" s="4" t="s">
        <v>53</v>
      </c>
      <c r="E57" s="4" t="s">
        <v>51</v>
      </c>
      <c r="F57" s="4" t="s">
        <v>52</v>
      </c>
      <c r="G57" s="4" t="s">
        <v>54</v>
      </c>
      <c r="H57" s="6" t="s">
        <v>72</v>
      </c>
      <c r="J57" s="38"/>
      <c r="K57" s="4"/>
      <c r="L57" s="4" t="s">
        <v>53</v>
      </c>
      <c r="M57" s="4" t="s">
        <v>51</v>
      </c>
      <c r="N57" s="4" t="s">
        <v>52</v>
      </c>
      <c r="O57" s="4" t="s">
        <v>54</v>
      </c>
      <c r="P57" s="6" t="s">
        <v>72</v>
      </c>
      <c r="R57" s="7"/>
      <c r="S57" s="38">
        <v>8</v>
      </c>
      <c r="T57" s="4">
        <v>1</v>
      </c>
      <c r="U57" s="22">
        <v>25</v>
      </c>
      <c r="V57" s="4" t="str">
        <f>VLOOKUP($U57,'Girls Team Sheets'!$Y$39:$AC$46,2,FALSE)</f>
        <v xml:space="preserve">Ella </v>
      </c>
      <c r="W57" s="4" t="str">
        <f>VLOOKUP($U57,'Girls Team Sheets'!$Y$39:$AC$46,3,FALSE)</f>
        <v xml:space="preserve"> Murray</v>
      </c>
      <c r="X57" s="4" t="str">
        <f>VLOOKUP($U57,'Girls Team Sheets'!$Y$39:$AC$46,4,FALSE)</f>
        <v>Durham</v>
      </c>
      <c r="Y57" s="32">
        <v>1.62</v>
      </c>
      <c r="AA57" s="38">
        <v>8</v>
      </c>
      <c r="AB57" s="4">
        <v>1</v>
      </c>
      <c r="AC57" s="22">
        <v>17</v>
      </c>
      <c r="AD57" s="133" t="str">
        <f>VLOOKUP($AC57,'Girls Team Sheets'!$S$39:$W$46,2,FALSE)</f>
        <v xml:space="preserve">Megan </v>
      </c>
      <c r="AE57" s="133" t="str">
        <f>VLOOKUP($AC57,'Girls Team Sheets'!$S$39:$W$46,3,FALSE)</f>
        <v>Busby</v>
      </c>
      <c r="AF57" s="133" t="str">
        <f>VLOOKUP($AC57,'Girls Team Sheets'!$S$39:$W$46,4,FALSE)</f>
        <v>Cumbria</v>
      </c>
      <c r="AG57" s="102">
        <v>5.51</v>
      </c>
      <c r="AI57" s="7"/>
      <c r="AJ57" s="38">
        <v>8</v>
      </c>
      <c r="AK57" s="4">
        <v>1</v>
      </c>
      <c r="AL57" s="22">
        <v>59</v>
      </c>
      <c r="AM57" s="4"/>
      <c r="AN57" s="4" t="str">
        <f>VLOOKUP($AL57,'Girls Team Sheets'!$Y$74:$AC$81,3,FALSE)</f>
        <v>Forster</v>
      </c>
      <c r="AO57" s="4" t="str">
        <f>VLOOKUP($AL57,'Girls Team Sheets'!$Y$74:$AC$81,4,FALSE)</f>
        <v>Northumberland</v>
      </c>
      <c r="AP57" s="32">
        <v>1.56</v>
      </c>
      <c r="AR57" s="38">
        <v>8</v>
      </c>
      <c r="AS57" s="4">
        <v>1</v>
      </c>
      <c r="AT57" s="22"/>
      <c r="AU57" s="4" t="e">
        <f>VLOOKUP($AT57,'Girls Team Sheets'!$S$74:$W$81,2,FALSE)</f>
        <v>#N/A</v>
      </c>
      <c r="AV57" s="4" t="e">
        <f>VLOOKUP($AT57,'Girls Team Sheets'!$S$74:$W$81,3,FALSE)</f>
        <v>#N/A</v>
      </c>
      <c r="AW57" s="4" t="e">
        <f>VLOOKUP($AT57,'Girls Team Sheets'!$S$74:$W$81,4,FALSE)</f>
        <v>#N/A</v>
      </c>
      <c r="AX57" s="32"/>
      <c r="AY57" s="7"/>
    </row>
    <row r="58" spans="1:51" x14ac:dyDescent="0.25">
      <c r="A58" s="7"/>
      <c r="B58" s="38">
        <v>8</v>
      </c>
      <c r="C58" s="4">
        <v>1</v>
      </c>
      <c r="D58" s="22">
        <v>13</v>
      </c>
      <c r="E58" s="4" t="str">
        <f>VLOOKUP($D58,'Girls Team Sheets'!$M$14:$Q$21,2,FALSE)</f>
        <v>Saada</v>
      </c>
      <c r="F58" s="4" t="str">
        <f>VLOOKUP($D58,'Girls Team Sheets'!$M$14:$Q$21,3,FALSE)</f>
        <v>Juma</v>
      </c>
      <c r="G58" s="4" t="str">
        <f>VLOOKUP($D58,'Girls Team Sheets'!$M$14:$Q$21,4,FALSE)</f>
        <v>Cleveland</v>
      </c>
      <c r="H58" s="109">
        <v>33.44</v>
      </c>
      <c r="J58" s="38">
        <v>8</v>
      </c>
      <c r="K58" s="4">
        <v>1</v>
      </c>
      <c r="L58" s="22">
        <v>25</v>
      </c>
      <c r="M58" s="4" t="str">
        <f>VLOOKUP($L58,'Girls Team Sheets'!$AE$3:$AI$10,2,FALSE)</f>
        <v xml:space="preserve">Molly </v>
      </c>
      <c r="N58" s="4" t="str">
        <f>VLOOKUP($L58,'Girls Team Sheets'!$AE$3:$AI$10,3,FALSE)</f>
        <v xml:space="preserve"> Elliott</v>
      </c>
      <c r="O58" s="4" t="str">
        <f>VLOOKUP($L58,'Girls Team Sheets'!$AE$3:$AI$10,4,FALSE)</f>
        <v>Durham</v>
      </c>
      <c r="P58" s="32">
        <v>2.5</v>
      </c>
      <c r="R58" s="7"/>
      <c r="S58" s="38">
        <v>7</v>
      </c>
      <c r="T58" s="4">
        <v>2</v>
      </c>
      <c r="U58" s="22">
        <v>17</v>
      </c>
      <c r="V58" s="4" t="str">
        <f>VLOOKUP($U58,'Girls Team Sheets'!$Y$39:$AC$46,2,FALSE)</f>
        <v xml:space="preserve">Beau </v>
      </c>
      <c r="W58" s="4" t="str">
        <f>VLOOKUP($U58,'Girls Team Sheets'!$Y$39:$AC$46,3,FALSE)</f>
        <v>Studholme</v>
      </c>
      <c r="X58" s="4" t="str">
        <f>VLOOKUP($U58,'Girls Team Sheets'!$Y$39:$AC$46,4,FALSE)</f>
        <v>Cumbria</v>
      </c>
      <c r="Y58" s="32">
        <v>1.59</v>
      </c>
      <c r="AA58" s="38">
        <v>7</v>
      </c>
      <c r="AB58" s="4">
        <v>2</v>
      </c>
      <c r="AC58" s="22">
        <v>25</v>
      </c>
      <c r="AD58" s="4" t="str">
        <f>VLOOKUP($AC58,'Girls Team Sheets'!$S$39:$W$46,2,FALSE)</f>
        <v xml:space="preserve">Lily </v>
      </c>
      <c r="AE58" s="4" t="str">
        <f>VLOOKUP($AC58,'Girls Team Sheets'!$S$39:$W$46,3,FALSE)</f>
        <v>Wilkinson</v>
      </c>
      <c r="AF58" s="4" t="str">
        <f>VLOOKUP($AC58,'Girls Team Sheets'!$S$39:$W$46,4,FALSE)</f>
        <v>Durham</v>
      </c>
      <c r="AG58" s="32">
        <v>5.15</v>
      </c>
      <c r="AI58" s="7"/>
      <c r="AJ58" s="38">
        <v>7</v>
      </c>
      <c r="AK58" s="4">
        <v>2</v>
      </c>
      <c r="AL58" s="22"/>
      <c r="AM58" s="4" t="e">
        <f>VLOOKUP($AL58,'Girls Team Sheets'!$Y$74:$AC$81,2,FALSE)</f>
        <v>#N/A</v>
      </c>
      <c r="AN58" s="4" t="e">
        <f>VLOOKUP($AL58,'Girls Team Sheets'!$Y$74:$AC$81,3,FALSE)</f>
        <v>#N/A</v>
      </c>
      <c r="AO58" s="4" t="e">
        <f>VLOOKUP($AL58,'Girls Team Sheets'!$Y$74:$AC$81,4,FALSE)</f>
        <v>#N/A</v>
      </c>
      <c r="AP58" s="32"/>
      <c r="AR58" s="38">
        <v>7</v>
      </c>
      <c r="AS58" s="4">
        <v>2</v>
      </c>
      <c r="AT58" s="22"/>
      <c r="AU58" s="4" t="e">
        <f>VLOOKUP($AT58,'Girls Team Sheets'!$S$74:$W$81,2,FALSE)</f>
        <v>#N/A</v>
      </c>
      <c r="AV58" s="4" t="e">
        <f>VLOOKUP($AT58,'Girls Team Sheets'!$S$74:$W$81,3,FALSE)</f>
        <v>#N/A</v>
      </c>
      <c r="AW58" s="4" t="e">
        <f>VLOOKUP($AT58,'Girls Team Sheets'!$S$74:$W$81,4,FALSE)</f>
        <v>#N/A</v>
      </c>
      <c r="AX58" s="32"/>
      <c r="AY58" s="7"/>
    </row>
    <row r="59" spans="1:51" x14ac:dyDescent="0.25">
      <c r="A59" s="7"/>
      <c r="B59" s="38">
        <v>7</v>
      </c>
      <c r="C59" s="4">
        <v>2</v>
      </c>
      <c r="D59" s="22">
        <v>18</v>
      </c>
      <c r="E59" s="134" t="str">
        <f>VLOOKUP($D59,'Girls Team Sheets'!$M$14:$Q$21,2,FALSE)</f>
        <v>Lily</v>
      </c>
      <c r="F59" s="134" t="str">
        <f>VLOOKUP($D59,'Girls Team Sheets'!$M$14:$Q$21,3,FALSE)</f>
        <v>Joyce</v>
      </c>
      <c r="G59" s="134" t="str">
        <f>VLOOKUP($D59,'Girls Team Sheets'!$M$14:$Q$21,4,FALSE)</f>
        <v>Cumbria</v>
      </c>
      <c r="H59" s="109">
        <v>32.54</v>
      </c>
      <c r="J59" s="38">
        <v>7</v>
      </c>
      <c r="K59" s="4">
        <v>2</v>
      </c>
      <c r="L59" s="22">
        <v>59</v>
      </c>
      <c r="M59" s="4" t="str">
        <f>VLOOKUP($L59,'Girls Team Sheets'!$AE$3:$AI$10,2,FALSE)</f>
        <v xml:space="preserve">Penny </v>
      </c>
      <c r="N59" s="4" t="str">
        <f>VLOOKUP($L59,'Girls Team Sheets'!$AE$3:$AI$10,3,FALSE)</f>
        <v>Price</v>
      </c>
      <c r="O59" s="4" t="str">
        <f>VLOOKUP($L59,'Girls Team Sheets'!$AE$3:$AI$10,4,FALSE)</f>
        <v>Northumberland</v>
      </c>
      <c r="P59" s="32">
        <v>0</v>
      </c>
      <c r="R59" s="7"/>
      <c r="S59" s="38">
        <v>6</v>
      </c>
      <c r="T59" s="4">
        <v>3</v>
      </c>
      <c r="U59" s="22">
        <v>59</v>
      </c>
      <c r="V59" s="4" t="str">
        <f>VLOOKUP($U59,'Girls Team Sheets'!$Y$39:$AC$46,2,FALSE)</f>
        <v>Isabelle</v>
      </c>
      <c r="W59" s="4" t="str">
        <f>VLOOKUP($U59,'Girls Team Sheets'!$Y$39:$AC$46,3,FALSE)</f>
        <v>Potier Godinho</v>
      </c>
      <c r="X59" s="4" t="str">
        <f>VLOOKUP($U59,'Girls Team Sheets'!$Y$39:$AC$46,4,FALSE)</f>
        <v>Northumberland</v>
      </c>
      <c r="Y59" s="32">
        <v>1.56</v>
      </c>
      <c r="AA59" s="38">
        <v>6</v>
      </c>
      <c r="AB59" s="4">
        <v>3</v>
      </c>
      <c r="AC59" s="22">
        <v>18</v>
      </c>
      <c r="AD59" s="4" t="str">
        <f>VLOOKUP($AC59,'Girls Team Sheets'!$S$39:$W$46,2,FALSE)</f>
        <v>Millie</v>
      </c>
      <c r="AE59" s="4" t="str">
        <f>VLOOKUP($AC59,'Girls Team Sheets'!$S$39:$W$46,3,FALSE)</f>
        <v>Chadwick</v>
      </c>
      <c r="AF59" s="4" t="str">
        <f>VLOOKUP($AC59,'Girls Team Sheets'!$S$39:$W$46,4,FALSE)</f>
        <v>Cumbria</v>
      </c>
      <c r="AG59" s="32">
        <v>4.97</v>
      </c>
      <c r="AI59" s="7"/>
      <c r="AJ59" s="38">
        <v>6</v>
      </c>
      <c r="AK59" s="4">
        <v>3</v>
      </c>
      <c r="AL59" s="22"/>
      <c r="AM59" s="4" t="e">
        <f>VLOOKUP($AL59,'Girls Team Sheets'!$Y$74:$AC$81,2,FALSE)</f>
        <v>#N/A</v>
      </c>
      <c r="AN59" s="4" t="e">
        <f>VLOOKUP($AL59,'Girls Team Sheets'!$Y$74:$AC$81,3,FALSE)</f>
        <v>#N/A</v>
      </c>
      <c r="AO59" s="4" t="e">
        <f>VLOOKUP($AL59,'Girls Team Sheets'!$Y$74:$AC$81,4,FALSE)</f>
        <v>#N/A</v>
      </c>
      <c r="AP59" s="32"/>
      <c r="AR59" s="38">
        <v>6</v>
      </c>
      <c r="AS59" s="4">
        <v>3</v>
      </c>
      <c r="AT59" s="22"/>
      <c r="AU59" s="4" t="e">
        <f>VLOOKUP($AT59,'Girls Team Sheets'!$S$74:$W$81,2,FALSE)</f>
        <v>#N/A</v>
      </c>
      <c r="AV59" s="4" t="e">
        <f>VLOOKUP($AT59,'Girls Team Sheets'!$S$74:$W$81,3,FALSE)</f>
        <v>#N/A</v>
      </c>
      <c r="AW59" s="4" t="e">
        <f>VLOOKUP($AT59,'Girls Team Sheets'!$S$74:$W$81,4,FALSE)</f>
        <v>#N/A</v>
      </c>
      <c r="AX59" s="32"/>
      <c r="AY59" s="7"/>
    </row>
    <row r="60" spans="1:51" x14ac:dyDescent="0.25">
      <c r="A60" s="7"/>
      <c r="B60" s="38">
        <v>6</v>
      </c>
      <c r="C60" s="4">
        <v>3</v>
      </c>
      <c r="D60" s="22">
        <v>60</v>
      </c>
      <c r="E60" s="4" t="str">
        <f>VLOOKUP($D60,'Girls Team Sheets'!$M$14:$Q$21,2,FALSE)</f>
        <v>Niamh</v>
      </c>
      <c r="F60" s="4" t="str">
        <f>VLOOKUP($D60,'Girls Team Sheets'!$M$14:$Q$21,3,FALSE)</f>
        <v>Brennan</v>
      </c>
      <c r="G60" s="4" t="str">
        <f>VLOOKUP($D60,'Girls Team Sheets'!$M$14:$Q$21,4,FALSE)</f>
        <v>Northumberland</v>
      </c>
      <c r="H60" s="109">
        <v>31.34</v>
      </c>
      <c r="J60" s="38">
        <v>6</v>
      </c>
      <c r="K60" s="4">
        <v>3</v>
      </c>
      <c r="L60" s="22"/>
      <c r="M60" s="4" t="e">
        <f>VLOOKUP($L60,'Girls Team Sheets'!$AE$3:$AI$10,2,FALSE)</f>
        <v>#N/A</v>
      </c>
      <c r="N60" s="4" t="e">
        <f>VLOOKUP($L60,'Girls Team Sheets'!$AE$3:$AI$10,3,FALSE)</f>
        <v>#N/A</v>
      </c>
      <c r="O60" s="4" t="e">
        <f>VLOOKUP($L60,'Girls Team Sheets'!$AE$3:$AI$10,4,FALSE)</f>
        <v>#N/A</v>
      </c>
      <c r="P60" s="32"/>
      <c r="R60" s="7"/>
      <c r="S60" s="38">
        <v>5</v>
      </c>
      <c r="T60" s="4">
        <v>4</v>
      </c>
      <c r="U60" s="22">
        <v>26</v>
      </c>
      <c r="V60" s="4" t="str">
        <f>VLOOKUP($U60,'Girls Team Sheets'!$Y$39:$AC$46,2,FALSE)</f>
        <v xml:space="preserve">Emily </v>
      </c>
      <c r="W60" s="4" t="str">
        <f>VLOOKUP($U60,'Girls Team Sheets'!$Y$39:$AC$46,3,FALSE)</f>
        <v>Corless</v>
      </c>
      <c r="X60" s="4" t="str">
        <f>VLOOKUP($U60,'Girls Team Sheets'!$Y$39:$AC$46,4,FALSE)</f>
        <v>Durham</v>
      </c>
      <c r="Y60" s="32">
        <v>1.51</v>
      </c>
      <c r="AA60" s="38">
        <v>5</v>
      </c>
      <c r="AB60" s="4">
        <v>4</v>
      </c>
      <c r="AC60" s="22">
        <v>14</v>
      </c>
      <c r="AD60" s="4" t="str">
        <f>VLOOKUP($AC60,'Girls Team Sheets'!$S$39:$W$46,2,FALSE)</f>
        <v>Sadie</v>
      </c>
      <c r="AE60" s="4" t="str">
        <f>VLOOKUP($AC60,'Girls Team Sheets'!$S$39:$W$46,3,FALSE)</f>
        <v>Laffin</v>
      </c>
      <c r="AF60" s="4" t="str">
        <f>VLOOKUP($AC60,'Girls Team Sheets'!$S$39:$W$46,4,FALSE)</f>
        <v>Cleveland</v>
      </c>
      <c r="AG60" s="32">
        <v>4.51</v>
      </c>
      <c r="AI60" s="7"/>
      <c r="AJ60" s="38">
        <v>5</v>
      </c>
      <c r="AK60" s="4">
        <v>4</v>
      </c>
      <c r="AL60" s="22"/>
      <c r="AM60" s="4" t="e">
        <f>VLOOKUP($AL60,'Girls Team Sheets'!$Y$74:$AC$81,2,FALSE)</f>
        <v>#N/A</v>
      </c>
      <c r="AN60" s="4" t="e">
        <f>VLOOKUP($AL60,'Girls Team Sheets'!$Y$74:$AC$81,3,FALSE)</f>
        <v>#N/A</v>
      </c>
      <c r="AO60" s="4" t="e">
        <f>VLOOKUP($AL60,'Girls Team Sheets'!$Y$74:$AC$81,4,FALSE)</f>
        <v>#N/A</v>
      </c>
      <c r="AP60" s="32"/>
      <c r="AR60" s="38">
        <v>5</v>
      </c>
      <c r="AS60" s="4">
        <v>4</v>
      </c>
      <c r="AT60" s="22"/>
      <c r="AU60" s="4" t="e">
        <f>VLOOKUP($AT60,'Girls Team Sheets'!$S$74:$W$81,2,FALSE)</f>
        <v>#N/A</v>
      </c>
      <c r="AV60" s="4" t="e">
        <f>VLOOKUP($AT60,'Girls Team Sheets'!$S$74:$W$81,3,FALSE)</f>
        <v>#N/A</v>
      </c>
      <c r="AW60" s="4" t="e">
        <f>VLOOKUP($AT60,'Girls Team Sheets'!$S$74:$W$81,4,FALSE)</f>
        <v>#N/A</v>
      </c>
      <c r="AX60" s="32"/>
      <c r="AY60" s="7"/>
    </row>
    <row r="61" spans="1:51" x14ac:dyDescent="0.25">
      <c r="A61" s="7"/>
      <c r="B61" s="38">
        <v>5</v>
      </c>
      <c r="C61" s="4">
        <v>4</v>
      </c>
      <c r="D61" s="22">
        <v>17</v>
      </c>
      <c r="E61" s="4" t="str">
        <f>VLOOKUP($D61,'Girls Team Sheets'!$M$14:$Q$21,2,FALSE)</f>
        <v xml:space="preserve">Bethan </v>
      </c>
      <c r="F61" s="4" t="str">
        <f>VLOOKUP($D61,'Girls Team Sheets'!$M$14:$Q$21,3,FALSE)</f>
        <v>Parr</v>
      </c>
      <c r="G61" s="4" t="str">
        <f>VLOOKUP($D61,'Girls Team Sheets'!$M$14:$Q$21,4,FALSE)</f>
        <v>Cumbria</v>
      </c>
      <c r="H61" s="32">
        <v>28.53</v>
      </c>
      <c r="J61" s="38">
        <v>5</v>
      </c>
      <c r="K61" s="4">
        <v>4</v>
      </c>
      <c r="L61" s="22"/>
      <c r="M61" s="4" t="e">
        <f>VLOOKUP($L61,'Girls Team Sheets'!$AE$3:$AI$10,2,FALSE)</f>
        <v>#N/A</v>
      </c>
      <c r="N61" s="4" t="e">
        <f>VLOOKUP($L61,'Girls Team Sheets'!$AE$3:$AI$10,3,FALSE)</f>
        <v>#N/A</v>
      </c>
      <c r="O61" s="4" t="e">
        <f>VLOOKUP($L61,'Girls Team Sheets'!$AE$3:$AI$10,4,FALSE)</f>
        <v>#N/A</v>
      </c>
      <c r="P61" s="32"/>
      <c r="R61" s="7"/>
      <c r="S61" s="38">
        <v>4</v>
      </c>
      <c r="T61" s="4">
        <v>5</v>
      </c>
      <c r="U61" s="22">
        <v>18</v>
      </c>
      <c r="V61" s="4" t="str">
        <f>VLOOKUP($U61,'Girls Team Sheets'!$Y$39:$AC$46,2,FALSE)</f>
        <v>Sophie</v>
      </c>
      <c r="W61" s="4" t="str">
        <f>VLOOKUP($U61,'Girls Team Sheets'!$Y$39:$AC$46,3,FALSE)</f>
        <v>Smyth</v>
      </c>
      <c r="X61" s="4" t="str">
        <f>VLOOKUP($U61,'Girls Team Sheets'!$Y$39:$AC$46,4,FALSE)</f>
        <v>Cumbria</v>
      </c>
      <c r="Y61" s="32">
        <v>1.41</v>
      </c>
      <c r="AA61" s="38">
        <v>4</v>
      </c>
      <c r="AB61" s="4">
        <v>5</v>
      </c>
      <c r="AC61" s="22">
        <v>26</v>
      </c>
      <c r="AD61" s="4" t="str">
        <f>VLOOKUP($AC61,'Girls Team Sheets'!$S$39:$W$46,2,FALSE)</f>
        <v xml:space="preserve">Emily </v>
      </c>
      <c r="AE61" s="4" t="str">
        <f>VLOOKUP($AC61,'Girls Team Sheets'!$S$39:$W$46,3,FALSE)</f>
        <v>Jones</v>
      </c>
      <c r="AF61" s="4" t="str">
        <f>VLOOKUP($AC61,'Girls Team Sheets'!$S$39:$W$46,4,FALSE)</f>
        <v>Durham</v>
      </c>
      <c r="AG61" s="32">
        <v>4.38</v>
      </c>
      <c r="AI61" s="7"/>
      <c r="AJ61" s="38">
        <v>4</v>
      </c>
      <c r="AK61" s="4">
        <v>5</v>
      </c>
      <c r="AL61" s="22"/>
      <c r="AM61" s="4" t="e">
        <f>VLOOKUP($AL61,'Girls Team Sheets'!$Y$74:$AC$81,2,FALSE)</f>
        <v>#N/A</v>
      </c>
      <c r="AN61" s="4" t="e">
        <f>VLOOKUP($AL61,'Girls Team Sheets'!$Y$74:$AC$81,3,FALSE)</f>
        <v>#N/A</v>
      </c>
      <c r="AO61" s="4" t="e">
        <f>VLOOKUP($AL61,'Girls Team Sheets'!$Y$74:$AC$81,4,FALSE)</f>
        <v>#N/A</v>
      </c>
      <c r="AP61" s="32"/>
      <c r="AR61" s="38">
        <v>4</v>
      </c>
      <c r="AS61" s="4">
        <v>5</v>
      </c>
      <c r="AT61" s="22"/>
      <c r="AU61" s="4" t="e">
        <f>VLOOKUP($AT61,'Girls Team Sheets'!$S$74:$W$81,2,FALSE)</f>
        <v>#N/A</v>
      </c>
      <c r="AV61" s="4" t="e">
        <f>VLOOKUP($AT61,'Girls Team Sheets'!$S$74:$W$81,3,FALSE)</f>
        <v>#N/A</v>
      </c>
      <c r="AW61" s="4" t="e">
        <f>VLOOKUP($AT61,'Girls Team Sheets'!$S$74:$W$81,4,FALSE)</f>
        <v>#N/A</v>
      </c>
      <c r="AX61" s="32"/>
      <c r="AY61" s="7"/>
    </row>
    <row r="62" spans="1:51" x14ac:dyDescent="0.25">
      <c r="A62" s="7"/>
      <c r="B62" s="38">
        <v>4</v>
      </c>
      <c r="C62" s="4">
        <v>5</v>
      </c>
      <c r="D62" s="22">
        <v>59</v>
      </c>
      <c r="E62" s="4" t="str">
        <f>VLOOKUP($D62,'Girls Team Sheets'!$M$14:$Q$21,2,FALSE)</f>
        <v>Katie</v>
      </c>
      <c r="F62" s="4" t="str">
        <f>VLOOKUP($D62,'Girls Team Sheets'!$M$14:$Q$21,3,FALSE)</f>
        <v>Mc Naught</v>
      </c>
      <c r="G62" s="4" t="str">
        <f>VLOOKUP($D62,'Girls Team Sheets'!$M$14:$Q$21,4,FALSE)</f>
        <v>Northumberland</v>
      </c>
      <c r="H62" s="32">
        <v>27.37</v>
      </c>
      <c r="J62" s="38">
        <v>4</v>
      </c>
      <c r="K62" s="4">
        <v>5</v>
      </c>
      <c r="L62" s="22"/>
      <c r="M62" s="4" t="e">
        <f>VLOOKUP($L62,'Girls Team Sheets'!$AE$3:$AI$10,2,FALSE)</f>
        <v>#N/A</v>
      </c>
      <c r="N62" s="4" t="e">
        <f>VLOOKUP($L62,'Girls Team Sheets'!$AE$3:$AI$10,3,FALSE)</f>
        <v>#N/A</v>
      </c>
      <c r="O62" s="4" t="e">
        <f>VLOOKUP($L62,'Girls Team Sheets'!$AE$3:$AI$10,4,FALSE)</f>
        <v>#N/A</v>
      </c>
      <c r="P62" s="32"/>
      <c r="R62" s="7"/>
      <c r="S62" s="38">
        <v>3</v>
      </c>
      <c r="T62" s="4">
        <v>6</v>
      </c>
      <c r="U62" s="22">
        <v>14</v>
      </c>
      <c r="V62" s="4" t="str">
        <f>VLOOKUP($U62,'Girls Team Sheets'!$Y$39:$AC$46,2,FALSE)</f>
        <v>Evie</v>
      </c>
      <c r="W62" s="4" t="str">
        <f>VLOOKUP($U62,'Girls Team Sheets'!$Y$39:$AC$46,3,FALSE)</f>
        <v>Miller</v>
      </c>
      <c r="X62" s="4" t="str">
        <f>VLOOKUP($U62,'Girls Team Sheets'!$Y$39:$AC$46,4,FALSE)</f>
        <v>Cleveland</v>
      </c>
      <c r="Y62" s="32">
        <v>1.41</v>
      </c>
      <c r="AA62" s="38">
        <v>3</v>
      </c>
      <c r="AB62" s="4">
        <v>6</v>
      </c>
      <c r="AC62" s="22">
        <v>60</v>
      </c>
      <c r="AD62" s="4" t="str">
        <f>VLOOKUP($AC62,'Girls Team Sheets'!$S$39:$W$46,2,FALSE)</f>
        <v>Jemma</v>
      </c>
      <c r="AE62" s="4" t="str">
        <f>VLOOKUP($AC62,'Girls Team Sheets'!$S$39:$W$46,3,FALSE)</f>
        <v>Rowell</v>
      </c>
      <c r="AF62" s="4" t="str">
        <f>VLOOKUP($AC62,'Girls Team Sheets'!$S$39:$W$46,4,FALSE)</f>
        <v>Northumberland</v>
      </c>
      <c r="AG62" s="32">
        <v>4.2300000000000004</v>
      </c>
      <c r="AI62" s="7"/>
      <c r="AJ62" s="38">
        <v>3</v>
      </c>
      <c r="AK62" s="4">
        <v>6</v>
      </c>
      <c r="AL62" s="22"/>
      <c r="AM62" s="4" t="e">
        <f>VLOOKUP($AL62,'Girls Team Sheets'!$Y$74:$AC$81,2,FALSE)</f>
        <v>#N/A</v>
      </c>
      <c r="AN62" s="4" t="e">
        <f>VLOOKUP($AL62,'Girls Team Sheets'!$Y$74:$AC$81,3,FALSE)</f>
        <v>#N/A</v>
      </c>
      <c r="AO62" s="4" t="e">
        <f>VLOOKUP($AL62,'Girls Team Sheets'!$Y$74:$AC$81,4,FALSE)</f>
        <v>#N/A</v>
      </c>
      <c r="AP62" s="32"/>
      <c r="AR62" s="38">
        <v>3</v>
      </c>
      <c r="AS62" s="4">
        <v>6</v>
      </c>
      <c r="AT62" s="22"/>
      <c r="AU62" s="4" t="e">
        <f>VLOOKUP($AT62,'Girls Team Sheets'!$S$74:$W$81,2,FALSE)</f>
        <v>#N/A</v>
      </c>
      <c r="AV62" s="4" t="e">
        <f>VLOOKUP($AT62,'Girls Team Sheets'!$S$74:$W$81,3,FALSE)</f>
        <v>#N/A</v>
      </c>
      <c r="AW62" s="4" t="e">
        <f>VLOOKUP($AT62,'Girls Team Sheets'!$S$74:$W$81,4,FALSE)</f>
        <v>#N/A</v>
      </c>
      <c r="AX62" s="32"/>
      <c r="AY62" s="7"/>
    </row>
    <row r="63" spans="1:51" x14ac:dyDescent="0.25">
      <c r="A63" s="7"/>
      <c r="B63" s="38">
        <v>3</v>
      </c>
      <c r="C63" s="4">
        <v>6</v>
      </c>
      <c r="D63" s="22">
        <v>25</v>
      </c>
      <c r="E63" s="4" t="str">
        <f>VLOOKUP($D63,'Girls Team Sheets'!$M$14:$Q$21,2,FALSE)</f>
        <v xml:space="preserve">Sophia </v>
      </c>
      <c r="F63" s="4" t="str">
        <f>VLOOKUP($D63,'Girls Team Sheets'!$M$14:$Q$21,3,FALSE)</f>
        <v>Maycroft</v>
      </c>
      <c r="G63" s="4" t="str">
        <f>VLOOKUP($D63,'Girls Team Sheets'!$M$14:$Q$21,4,FALSE)</f>
        <v>Durham</v>
      </c>
      <c r="H63" s="32">
        <v>27.09</v>
      </c>
      <c r="J63" s="38">
        <v>3</v>
      </c>
      <c r="K63" s="4">
        <v>6</v>
      </c>
      <c r="L63" s="22"/>
      <c r="M63" s="4" t="e">
        <f>VLOOKUP($L63,'Girls Team Sheets'!$AE$3:$AI$10,2,FALSE)</f>
        <v>#N/A</v>
      </c>
      <c r="N63" s="4" t="e">
        <f>VLOOKUP($L63,'Girls Team Sheets'!$AE$3:$AI$10,3,FALSE)</f>
        <v>#N/A</v>
      </c>
      <c r="O63" s="4" t="e">
        <f>VLOOKUP($L63,'Girls Team Sheets'!$AE$3:$AI$10,4,FALSE)</f>
        <v>#N/A</v>
      </c>
      <c r="P63" s="32"/>
      <c r="R63" s="7"/>
      <c r="S63" s="38">
        <v>2</v>
      </c>
      <c r="T63" s="4">
        <v>7</v>
      </c>
      <c r="U63" s="22">
        <v>60</v>
      </c>
      <c r="V63" s="4" t="str">
        <f>VLOOKUP($U63,'Girls Team Sheets'!$Y$39:$AC$46,2,FALSE)</f>
        <v xml:space="preserve">Emilia </v>
      </c>
      <c r="W63" s="4" t="str">
        <f>VLOOKUP($U63,'Girls Team Sheets'!$Y$39:$AC$46,3,FALSE)</f>
        <v>Hardie</v>
      </c>
      <c r="X63" s="4" t="str">
        <f>VLOOKUP($U63,'Girls Team Sheets'!$Y$39:$AC$46,4,FALSE)</f>
        <v>Northumberland</v>
      </c>
      <c r="Y63" s="32">
        <v>1.36</v>
      </c>
      <c r="AA63" s="38">
        <v>2</v>
      </c>
      <c r="AB63" s="4">
        <v>7</v>
      </c>
      <c r="AC63" s="22">
        <v>13</v>
      </c>
      <c r="AD63" s="4" t="str">
        <f>VLOOKUP($AC63,'Girls Team Sheets'!$S$39:$W$46,2,FALSE)</f>
        <v>E</v>
      </c>
      <c r="AE63" s="4" t="str">
        <f>VLOOKUP($AC63,'Girls Team Sheets'!$S$39:$W$46,3,FALSE)</f>
        <v>Miller</v>
      </c>
      <c r="AF63" s="4" t="str">
        <f>VLOOKUP($AC63,'Girls Team Sheets'!$S$39:$W$46,4,FALSE)</f>
        <v>Cleveland</v>
      </c>
      <c r="AG63" s="32">
        <v>4.16</v>
      </c>
      <c r="AI63" s="7"/>
      <c r="AJ63" s="38">
        <v>2</v>
      </c>
      <c r="AK63" s="4">
        <v>7</v>
      </c>
      <c r="AL63" s="22"/>
      <c r="AM63" s="4" t="e">
        <f>VLOOKUP($AL63,'Girls Team Sheets'!$Y$74:$AC$81,2,FALSE)</f>
        <v>#N/A</v>
      </c>
      <c r="AN63" s="4" t="e">
        <f>VLOOKUP($AL63,'Girls Team Sheets'!$Y$74:$AC$81,3,FALSE)</f>
        <v>#N/A</v>
      </c>
      <c r="AO63" s="4" t="e">
        <f>VLOOKUP($AL63,'Girls Team Sheets'!$Y$74:$AC$81,4,FALSE)</f>
        <v>#N/A</v>
      </c>
      <c r="AP63" s="32"/>
      <c r="AR63" s="38">
        <v>2</v>
      </c>
      <c r="AS63" s="4">
        <v>7</v>
      </c>
      <c r="AT63" s="22"/>
      <c r="AU63" s="4" t="e">
        <f>VLOOKUP($AT63,'Girls Team Sheets'!$S$74:$W$81,2,FALSE)</f>
        <v>#N/A</v>
      </c>
      <c r="AV63" s="4" t="e">
        <f>VLOOKUP($AT63,'Girls Team Sheets'!$S$74:$W$81,3,FALSE)</f>
        <v>#N/A</v>
      </c>
      <c r="AW63" s="4" t="e">
        <f>VLOOKUP($AT63,'Girls Team Sheets'!$S$74:$W$81,4,FALSE)</f>
        <v>#N/A</v>
      </c>
      <c r="AX63" s="32"/>
      <c r="AY63" s="7"/>
    </row>
    <row r="64" spans="1:51" x14ac:dyDescent="0.25">
      <c r="A64" s="7"/>
      <c r="B64" s="38">
        <v>2</v>
      </c>
      <c r="C64" s="4">
        <v>7</v>
      </c>
      <c r="D64" s="22">
        <v>27</v>
      </c>
      <c r="E64" s="4" t="e">
        <f>VLOOKUP($D64,'Girls Team Sheets'!$M$14:$Q$21,2,FALSE)</f>
        <v>#N/A</v>
      </c>
      <c r="F64" s="4" t="e">
        <f>VLOOKUP($D64,'Girls Team Sheets'!$M$14:$Q$21,3,FALSE)</f>
        <v>#N/A</v>
      </c>
      <c r="G64" s="4" t="e">
        <f>VLOOKUP($D64,'Girls Team Sheets'!$M$14:$Q$21,4,FALSE)</f>
        <v>#N/A</v>
      </c>
      <c r="H64" s="32">
        <v>17.649999999999999</v>
      </c>
      <c r="J64" s="38">
        <v>2</v>
      </c>
      <c r="K64" s="4">
        <v>7</v>
      </c>
      <c r="L64" s="22"/>
      <c r="M64" s="4" t="e">
        <f>VLOOKUP($L64,'Girls Team Sheets'!$AE$3:$AI$10,2,FALSE)</f>
        <v>#N/A</v>
      </c>
      <c r="N64" s="4" t="e">
        <f>VLOOKUP($L64,'Girls Team Sheets'!$AE$3:$AI$10,3,FALSE)</f>
        <v>#N/A</v>
      </c>
      <c r="O64" s="4" t="e">
        <f>VLOOKUP($L64,'Girls Team Sheets'!$AE$3:$AI$10,4,FALSE)</f>
        <v>#N/A</v>
      </c>
      <c r="P64" s="32"/>
      <c r="R64" s="7"/>
      <c r="S64" s="38">
        <v>1</v>
      </c>
      <c r="T64" s="4">
        <v>8</v>
      </c>
      <c r="U64" s="22"/>
      <c r="V64" s="4" t="e">
        <f>VLOOKUP($U64,'Girls Team Sheets'!$Y$39:$AC$46,2,FALSE)</f>
        <v>#N/A</v>
      </c>
      <c r="W64" s="4" t="e">
        <f>VLOOKUP($U64,'Girls Team Sheets'!$Y$39:$AC$46,3,FALSE)</f>
        <v>#N/A</v>
      </c>
      <c r="X64" s="4" t="e">
        <f>VLOOKUP($U64,'Girls Team Sheets'!$Y$39:$AC$46,4,FALSE)</f>
        <v>#N/A</v>
      </c>
      <c r="Y64" s="32"/>
      <c r="AA64" s="38">
        <v>1</v>
      </c>
      <c r="AB64" s="4">
        <v>8</v>
      </c>
      <c r="AC64" s="22">
        <v>59</v>
      </c>
      <c r="AD64" s="4" t="str">
        <f>VLOOKUP($AC64,'Girls Team Sheets'!$S$39:$W$46,2,FALSE)</f>
        <v xml:space="preserve">Sophie </v>
      </c>
      <c r="AE64" s="4" t="str">
        <f>VLOOKUP($AC64,'Girls Team Sheets'!$S$39:$W$46,3,FALSE)</f>
        <v>Walsh</v>
      </c>
      <c r="AF64" s="4" t="str">
        <f>VLOOKUP($AC64,'Girls Team Sheets'!$S$39:$W$46,4,FALSE)</f>
        <v>Northumberland</v>
      </c>
      <c r="AG64" s="32">
        <v>3.58</v>
      </c>
      <c r="AI64" s="7"/>
      <c r="AJ64" s="38">
        <v>1</v>
      </c>
      <c r="AK64" s="4">
        <v>8</v>
      </c>
      <c r="AL64" s="22"/>
      <c r="AM64" s="4" t="e">
        <f>VLOOKUP($AL64,'Girls Team Sheets'!$Y$74:$AC$81,2,FALSE)</f>
        <v>#N/A</v>
      </c>
      <c r="AN64" s="4" t="e">
        <f>VLOOKUP($AL64,'Girls Team Sheets'!$Y$74:$AC$81,3,FALSE)</f>
        <v>#N/A</v>
      </c>
      <c r="AO64" s="4" t="e">
        <f>VLOOKUP($AL64,'Girls Team Sheets'!$Y$74:$AC$81,4,FALSE)</f>
        <v>#N/A</v>
      </c>
      <c r="AP64" s="32"/>
      <c r="AR64" s="38">
        <v>1</v>
      </c>
      <c r="AS64" s="4">
        <v>8</v>
      </c>
      <c r="AT64" s="22"/>
      <c r="AU64" s="4" t="e">
        <f>VLOOKUP($AT64,'Girls Team Sheets'!$S$74:$W$81,2,FALSE)</f>
        <v>#N/A</v>
      </c>
      <c r="AV64" s="4" t="e">
        <f>VLOOKUP($AT64,'Girls Team Sheets'!$S$74:$W$81,3,FALSE)</f>
        <v>#N/A</v>
      </c>
      <c r="AW64" s="4" t="e">
        <f>VLOOKUP($AT64,'Girls Team Sheets'!$S$74:$W$81,4,FALSE)</f>
        <v>#N/A</v>
      </c>
      <c r="AX64" s="32"/>
      <c r="AY64" s="7"/>
    </row>
    <row r="65" spans="1:51" x14ac:dyDescent="0.25">
      <c r="A65" s="7"/>
      <c r="B65" s="38">
        <v>1</v>
      </c>
      <c r="C65" s="4">
        <v>8</v>
      </c>
      <c r="D65" s="22">
        <v>14</v>
      </c>
      <c r="E65" s="4" t="str">
        <f>VLOOKUP($D65,'Girls Team Sheets'!$M$14:$Q$21,2,FALSE)</f>
        <v>Katie</v>
      </c>
      <c r="F65" s="4" t="str">
        <f>VLOOKUP($D65,'Girls Team Sheets'!$M$14:$Q$21,3,FALSE)</f>
        <v>Wilson</v>
      </c>
      <c r="G65" s="4" t="str">
        <f>VLOOKUP($D65,'Girls Team Sheets'!$M$14:$Q$21,4,FALSE)</f>
        <v>Cleveland</v>
      </c>
      <c r="H65" s="32">
        <v>17.079999999999998</v>
      </c>
      <c r="J65" s="38">
        <v>1</v>
      </c>
      <c r="K65" s="23">
        <v>8</v>
      </c>
      <c r="L65" s="24"/>
      <c r="M65" s="4" t="e">
        <f>VLOOKUP($L65,'Girls Team Sheets'!$AE$3:$AI$10,2,FALSE)</f>
        <v>#N/A</v>
      </c>
      <c r="N65" s="4" t="e">
        <f>VLOOKUP($L65,'Girls Team Sheets'!$AE$3:$AI$10,3,FALSE)</f>
        <v>#N/A</v>
      </c>
      <c r="O65" s="4" t="e">
        <f>VLOOKUP($L65,'Girls Team Sheets'!$AE$3:$AI$10,4,FALSE)</f>
        <v>#N/A</v>
      </c>
      <c r="P65" s="33"/>
      <c r="R65" s="7"/>
      <c r="S65" s="38"/>
      <c r="T65" s="4"/>
      <c r="U65" s="4"/>
      <c r="V65" s="4"/>
      <c r="W65" s="4"/>
      <c r="X65" s="13" t="s">
        <v>18</v>
      </c>
      <c r="Y65" s="101" t="s">
        <v>552</v>
      </c>
      <c r="AA65" s="38"/>
      <c r="AB65" s="4"/>
      <c r="AC65" s="4"/>
      <c r="AD65" s="4"/>
      <c r="AE65" s="4"/>
      <c r="AF65" s="13" t="s">
        <v>17</v>
      </c>
      <c r="AG65" s="101" t="s">
        <v>553</v>
      </c>
      <c r="AI65" s="7"/>
      <c r="AJ65" s="38"/>
      <c r="AK65" s="4"/>
      <c r="AL65" s="4"/>
      <c r="AM65" s="4"/>
      <c r="AN65" s="4"/>
      <c r="AO65" s="13" t="s">
        <v>18</v>
      </c>
      <c r="AP65" s="101" t="s">
        <v>555</v>
      </c>
      <c r="AQ65" s="14"/>
      <c r="AR65" s="39"/>
      <c r="AS65" s="13"/>
      <c r="AT65" s="13"/>
      <c r="AU65" s="13"/>
      <c r="AV65" s="13"/>
      <c r="AW65" s="13" t="s">
        <v>17</v>
      </c>
      <c r="AX65" s="101" t="s">
        <v>553</v>
      </c>
      <c r="AY65" s="7"/>
    </row>
    <row r="66" spans="1:51" x14ac:dyDescent="0.25">
      <c r="A66" s="7"/>
      <c r="B66" s="38"/>
      <c r="J66" s="38"/>
      <c r="R66" s="7"/>
      <c r="S66" s="38"/>
      <c r="T66" s="4"/>
      <c r="U66" s="4" t="s">
        <v>53</v>
      </c>
      <c r="V66" s="4" t="s">
        <v>51</v>
      </c>
      <c r="W66" s="4" t="s">
        <v>52</v>
      </c>
      <c r="X66" s="4" t="s">
        <v>54</v>
      </c>
      <c r="Y66" s="6" t="s">
        <v>72</v>
      </c>
      <c r="AA66" s="38"/>
      <c r="AB66" s="4"/>
      <c r="AC66" s="4" t="s">
        <v>53</v>
      </c>
      <c r="AD66" s="4" t="s">
        <v>51</v>
      </c>
      <c r="AE66" s="4" t="s">
        <v>52</v>
      </c>
      <c r="AF66" s="4" t="s">
        <v>54</v>
      </c>
      <c r="AG66" s="6" t="s">
        <v>73</v>
      </c>
      <c r="AI66" s="7"/>
      <c r="AJ66" s="38"/>
      <c r="AK66" s="4"/>
      <c r="AL66" s="4" t="s">
        <v>53</v>
      </c>
      <c r="AM66" s="4" t="s">
        <v>51</v>
      </c>
      <c r="AN66" s="4" t="s">
        <v>52</v>
      </c>
      <c r="AO66" s="4" t="s">
        <v>54</v>
      </c>
      <c r="AP66" s="6" t="s">
        <v>72</v>
      </c>
      <c r="AR66" s="38"/>
      <c r="AS66" s="4"/>
      <c r="AT66" s="4" t="s">
        <v>53</v>
      </c>
      <c r="AU66" s="4" t="s">
        <v>51</v>
      </c>
      <c r="AV66" s="4" t="s">
        <v>52</v>
      </c>
      <c r="AW66" s="4" t="s">
        <v>54</v>
      </c>
      <c r="AX66" s="6" t="s">
        <v>73</v>
      </c>
      <c r="AY66" s="7"/>
    </row>
    <row r="67" spans="1:51" x14ac:dyDescent="0.25">
      <c r="A67" s="7"/>
      <c r="B67" s="38"/>
      <c r="C67" s="10"/>
      <c r="D67" s="10"/>
      <c r="E67" s="10"/>
      <c r="F67" s="10"/>
      <c r="G67" s="10"/>
      <c r="H67" s="10"/>
      <c r="I67" s="10"/>
      <c r="J67" s="38"/>
      <c r="K67" s="4"/>
      <c r="L67" s="4"/>
      <c r="M67" s="4"/>
      <c r="N67" s="4"/>
      <c r="O67" s="13" t="s">
        <v>16</v>
      </c>
      <c r="P67" s="6" t="s">
        <v>575</v>
      </c>
      <c r="R67" s="7"/>
      <c r="S67" s="38">
        <v>8</v>
      </c>
      <c r="T67" s="4">
        <v>1</v>
      </c>
      <c r="U67" s="22">
        <v>13</v>
      </c>
      <c r="V67" s="4" t="str">
        <f>VLOOKUP($U67,'Girls Team Sheets'!$AE$39:$AI$46,2,FALSE)</f>
        <v>Jordan</v>
      </c>
      <c r="W67" s="4" t="str">
        <f>VLOOKUP($U67,'Girls Team Sheets'!$AE$39:$AI$46,3,FALSE)</f>
        <v>Thrower</v>
      </c>
      <c r="X67" s="4" t="str">
        <f>VLOOKUP($U67,'Girls Team Sheets'!$AE$39:$AI$46,4,FALSE)</f>
        <v>Cleveland</v>
      </c>
      <c r="Y67" s="32">
        <v>10.9</v>
      </c>
      <c r="AA67" s="38">
        <v>8</v>
      </c>
      <c r="AB67" s="4">
        <v>1</v>
      </c>
      <c r="AC67" s="22"/>
      <c r="AD67" s="4">
        <v>25</v>
      </c>
      <c r="AE67" s="4" t="s">
        <v>1119</v>
      </c>
      <c r="AF67" s="4" t="s">
        <v>66</v>
      </c>
      <c r="AG67" s="32">
        <v>2.6</v>
      </c>
      <c r="AI67" s="7"/>
      <c r="AJ67" s="38">
        <v>8</v>
      </c>
      <c r="AK67" s="4">
        <v>1</v>
      </c>
      <c r="AL67" s="22">
        <v>25</v>
      </c>
      <c r="AM67" s="4" t="str">
        <f>VLOOKUP($AL67,'Girls Team Sheets'!$AE$74:$AI$81,2,FALSE)</f>
        <v>Lilly</v>
      </c>
      <c r="AN67" s="4" t="str">
        <f>VLOOKUP($AL67,'Girls Team Sheets'!$AE$74:$AI$81,3,FALSE)</f>
        <v>Wilkinson</v>
      </c>
      <c r="AO67" s="4" t="str">
        <f>VLOOKUP($AL67,'Girls Team Sheets'!$AE$74:$AI$81,4,FALSE)</f>
        <v>Durham</v>
      </c>
      <c r="AP67" s="32">
        <v>10.08</v>
      </c>
      <c r="AR67" s="38">
        <v>8</v>
      </c>
      <c r="AS67" s="4">
        <v>1</v>
      </c>
      <c r="AT67" s="22"/>
      <c r="AU67" s="4" t="e">
        <f>VLOOKUP($AT67,'Girls Team Sheets'!$Y$85:$AC$92,2,FALSE)</f>
        <v>#N/A</v>
      </c>
      <c r="AV67" s="4" t="e">
        <f>VLOOKUP($AT67,'Girls Team Sheets'!$Y$85:$AC$92,3,FALSE)</f>
        <v>#N/A</v>
      </c>
      <c r="AW67" s="4" t="e">
        <f>VLOOKUP($AT67,'Girls Team Sheets'!$Y$85:$AC$92,4,FALSE)</f>
        <v>#N/A</v>
      </c>
      <c r="AX67" s="32"/>
      <c r="AY67" s="7"/>
    </row>
    <row r="68" spans="1:51" x14ac:dyDescent="0.25">
      <c r="A68" s="7"/>
      <c r="B68" s="38"/>
      <c r="C68" s="10"/>
      <c r="D68" s="10"/>
      <c r="E68" s="10"/>
      <c r="F68" s="10"/>
      <c r="G68" s="10"/>
      <c r="H68" s="10"/>
      <c r="I68" s="10"/>
      <c r="J68" s="38"/>
      <c r="K68" s="4"/>
      <c r="L68" s="4" t="s">
        <v>53</v>
      </c>
      <c r="M68" s="4" t="s">
        <v>51</v>
      </c>
      <c r="N68" s="4" t="s">
        <v>52</v>
      </c>
      <c r="O68" s="4" t="s">
        <v>54</v>
      </c>
      <c r="P68" s="6" t="s">
        <v>72</v>
      </c>
      <c r="R68" s="7"/>
      <c r="S68" s="38">
        <v>7</v>
      </c>
      <c r="T68" s="4">
        <v>2</v>
      </c>
      <c r="U68" s="22">
        <v>25</v>
      </c>
      <c r="V68" s="4" t="str">
        <f>VLOOKUP($U68,'Girls Team Sheets'!$AE$39:$AI$46,2,FALSE)</f>
        <v xml:space="preserve">Rebecca </v>
      </c>
      <c r="W68" s="4" t="str">
        <f>VLOOKUP($U68,'Girls Team Sheets'!$AE$39:$AI$46,3,FALSE)</f>
        <v>Thorpe</v>
      </c>
      <c r="X68" s="4" t="str">
        <f>VLOOKUP($U68,'Girls Team Sheets'!$AE$39:$AI$46,4,FALSE)</f>
        <v>Durham</v>
      </c>
      <c r="Y68" s="32">
        <v>10.69</v>
      </c>
      <c r="AA68" s="38">
        <v>7</v>
      </c>
      <c r="AB68" s="4">
        <v>2</v>
      </c>
      <c r="AC68" s="22"/>
      <c r="AD68" s="4">
        <v>59</v>
      </c>
      <c r="AE68" s="4" t="s">
        <v>1118</v>
      </c>
      <c r="AF68" s="4" t="s">
        <v>67</v>
      </c>
      <c r="AG68" s="32">
        <v>0</v>
      </c>
      <c r="AI68" s="7"/>
      <c r="AJ68" s="38">
        <v>7</v>
      </c>
      <c r="AK68" s="4">
        <v>2</v>
      </c>
      <c r="AL68" s="22"/>
      <c r="AM68" s="4" t="e">
        <f>VLOOKUP($AL68,'Girls Team Sheets'!$AE$74:$AI$81,2,FALSE)</f>
        <v>#N/A</v>
      </c>
      <c r="AN68" s="4" t="e">
        <f>VLOOKUP($AL68,'Girls Team Sheets'!$AE$74:$AI$81,3,FALSE)</f>
        <v>#N/A</v>
      </c>
      <c r="AO68" s="4" t="e">
        <f>VLOOKUP($AL68,'Girls Team Sheets'!$AE$74:$AI$81,4,FALSE)</f>
        <v>#N/A</v>
      </c>
      <c r="AP68" s="32"/>
      <c r="AR68" s="38">
        <v>7</v>
      </c>
      <c r="AS68" s="4">
        <v>2</v>
      </c>
      <c r="AT68" s="22"/>
      <c r="AU68" s="4" t="e">
        <f>VLOOKUP($AT68,'Girls Team Sheets'!$Y$85:$AC$92,2,FALSE)</f>
        <v>#N/A</v>
      </c>
      <c r="AV68" s="4" t="e">
        <f>VLOOKUP($AT68,'Girls Team Sheets'!$Y$85:$AC$92,3,FALSE)</f>
        <v>#N/A</v>
      </c>
      <c r="AW68" s="4" t="e">
        <f>VLOOKUP($AT68,'Girls Team Sheets'!$Y$85:$AC$92,4,FALSE)</f>
        <v>#N/A</v>
      </c>
      <c r="AX68" s="32"/>
      <c r="AY68" s="7"/>
    </row>
    <row r="69" spans="1:51" x14ac:dyDescent="0.25">
      <c r="A69" s="7"/>
      <c r="B69" s="38"/>
      <c r="C69" s="10"/>
      <c r="D69" s="10"/>
      <c r="E69" s="10"/>
      <c r="F69" s="10"/>
      <c r="G69" s="10"/>
      <c r="H69" s="10"/>
      <c r="I69" s="10"/>
      <c r="J69" s="38">
        <v>8</v>
      </c>
      <c r="K69" s="4">
        <v>1</v>
      </c>
      <c r="L69" s="22">
        <v>13</v>
      </c>
      <c r="M69" s="4" t="str">
        <f>VLOOKUP($L69,'Girls Team Sheets'!$AE$14:$AI$21,2,FALSE)</f>
        <v>Eve</v>
      </c>
      <c r="N69" s="4" t="str">
        <f>VLOOKUP($L69,'Girls Team Sheets'!$AE$14:$AI$21,3,FALSE)</f>
        <v>McDonald</v>
      </c>
      <c r="O69" s="4" t="str">
        <f>VLOOKUP($L69,'Girls Team Sheets'!$AE$14:$AI$21,4,FALSE)</f>
        <v>Cleveland</v>
      </c>
      <c r="P69" s="32">
        <v>35.880000000000003</v>
      </c>
      <c r="R69" s="7"/>
      <c r="S69" s="38">
        <v>6</v>
      </c>
      <c r="T69" s="4">
        <v>3</v>
      </c>
      <c r="U69" s="22">
        <v>18</v>
      </c>
      <c r="V69" s="4" t="str">
        <f>VLOOKUP($U69,'Girls Team Sheets'!$AE$39:$AI$46,2,FALSE)</f>
        <v xml:space="preserve">Lauren </v>
      </c>
      <c r="W69" s="4" t="str">
        <f>VLOOKUP($U69,'Girls Team Sheets'!$AE$39:$AI$46,3,FALSE)</f>
        <v>Parr</v>
      </c>
      <c r="X69" s="4" t="str">
        <f>VLOOKUP($U69,'Girls Team Sheets'!$AE$39:$AI$46,4,FALSE)</f>
        <v>Cumbria</v>
      </c>
      <c r="Y69" s="32">
        <v>10.32</v>
      </c>
      <c r="AA69" s="38">
        <v>6</v>
      </c>
      <c r="AB69" s="4">
        <v>3</v>
      </c>
      <c r="AC69" s="22"/>
      <c r="AD69" s="4" t="e">
        <f>VLOOKUP($AC69,'Girls Team Sheets'!$Y$50:$AC$57,2,FALSE)</f>
        <v>#N/A</v>
      </c>
      <c r="AE69" s="4" t="e">
        <f>VLOOKUP($AC69,'Girls Team Sheets'!$Y$50:$AC$57,3,FALSE)</f>
        <v>#N/A</v>
      </c>
      <c r="AF69" s="4" t="e">
        <f>VLOOKUP($AC69,'Girls Team Sheets'!$Y$50:$AC$57,4,FALSE)</f>
        <v>#N/A</v>
      </c>
      <c r="AG69" s="32"/>
      <c r="AI69" s="7"/>
      <c r="AJ69" s="38">
        <v>6</v>
      </c>
      <c r="AK69" s="4">
        <v>3</v>
      </c>
      <c r="AL69" s="22"/>
      <c r="AM69" s="4" t="e">
        <f>VLOOKUP($AL69,'Girls Team Sheets'!$AE$74:$AI$81,2,FALSE)</f>
        <v>#N/A</v>
      </c>
      <c r="AN69" s="4" t="e">
        <f>VLOOKUP($AL69,'Girls Team Sheets'!$AE$74:$AI$81,3,FALSE)</f>
        <v>#N/A</v>
      </c>
      <c r="AO69" s="4" t="e">
        <f>VLOOKUP($AL69,'Girls Team Sheets'!$AE$74:$AI$81,4,FALSE)</f>
        <v>#N/A</v>
      </c>
      <c r="AP69" s="32"/>
      <c r="AR69" s="38">
        <v>6</v>
      </c>
      <c r="AS69" s="4">
        <v>3</v>
      </c>
      <c r="AT69" s="22"/>
      <c r="AU69" s="4" t="e">
        <f>VLOOKUP($AT69,'Girls Team Sheets'!$Y$85:$AC$92,2,FALSE)</f>
        <v>#N/A</v>
      </c>
      <c r="AV69" s="4" t="e">
        <f>VLOOKUP($AT69,'Girls Team Sheets'!$Y$85:$AC$92,3,FALSE)</f>
        <v>#N/A</v>
      </c>
      <c r="AW69" s="4" t="e">
        <f>VLOOKUP($AT69,'Girls Team Sheets'!$Y$85:$AC$92,4,FALSE)</f>
        <v>#N/A</v>
      </c>
      <c r="AX69" s="32"/>
      <c r="AY69" s="7"/>
    </row>
    <row r="70" spans="1:51" x14ac:dyDescent="0.25">
      <c r="A70" s="7"/>
      <c r="B70" s="38"/>
      <c r="C70" s="10"/>
      <c r="D70" s="10"/>
      <c r="E70" s="10"/>
      <c r="F70" s="10"/>
      <c r="G70" s="10"/>
      <c r="H70" s="10"/>
      <c r="I70" s="10"/>
      <c r="J70" s="38">
        <v>7</v>
      </c>
      <c r="K70" s="4">
        <v>2</v>
      </c>
      <c r="L70" s="22">
        <v>14</v>
      </c>
      <c r="M70" s="4" t="str">
        <f>VLOOKUP($L70,'Girls Team Sheets'!$AE$14:$AI$21,2,FALSE)</f>
        <v>Jess</v>
      </c>
      <c r="N70" s="4" t="str">
        <f>VLOOKUP($L70,'Girls Team Sheets'!$AE$14:$AI$21,3,FALSE)</f>
        <v>Coates</v>
      </c>
      <c r="O70" s="4" t="str">
        <f>VLOOKUP($L70,'Girls Team Sheets'!$AE$14:$AI$21,4,FALSE)</f>
        <v>Cleveland</v>
      </c>
      <c r="P70" s="109">
        <v>31.49</v>
      </c>
      <c r="R70" s="7"/>
      <c r="S70" s="38">
        <v>5</v>
      </c>
      <c r="T70" s="4">
        <v>4</v>
      </c>
      <c r="U70" s="22">
        <v>17</v>
      </c>
      <c r="V70" s="4" t="str">
        <f>VLOOKUP($U70,'Girls Team Sheets'!$AE$39:$AI$46,2,FALSE)</f>
        <v>Sally</v>
      </c>
      <c r="W70" s="4" t="str">
        <f>VLOOKUP($U70,'Girls Team Sheets'!$AE$39:$AI$46,3,FALSE)</f>
        <v>Harrison</v>
      </c>
      <c r="X70" s="4" t="str">
        <f>VLOOKUP($U70,'Girls Team Sheets'!$AE$39:$AI$46,4,FALSE)</f>
        <v>Cumbria</v>
      </c>
      <c r="Y70" s="32">
        <v>10.050000000000001</v>
      </c>
      <c r="AA70" s="38">
        <v>5</v>
      </c>
      <c r="AB70" s="4">
        <v>4</v>
      </c>
      <c r="AC70" s="22"/>
      <c r="AD70" s="4" t="e">
        <f>VLOOKUP($AC70,'Girls Team Sheets'!$Y$50:$AC$57,2,FALSE)</f>
        <v>#N/A</v>
      </c>
      <c r="AE70" s="4" t="e">
        <f>VLOOKUP($AC70,'Girls Team Sheets'!$Y$50:$AC$57,3,FALSE)</f>
        <v>#N/A</v>
      </c>
      <c r="AF70" s="4" t="e">
        <f>VLOOKUP($AC70,'Girls Team Sheets'!$Y$50:$AC$57,4,FALSE)</f>
        <v>#N/A</v>
      </c>
      <c r="AG70" s="32"/>
      <c r="AI70" s="7"/>
      <c r="AJ70" s="38">
        <v>5</v>
      </c>
      <c r="AK70" s="4">
        <v>4</v>
      </c>
      <c r="AL70" s="22"/>
      <c r="AM70" s="4" t="e">
        <f>VLOOKUP($AL70,'Girls Team Sheets'!$AE$74:$AI$81,2,FALSE)</f>
        <v>#N/A</v>
      </c>
      <c r="AN70" s="4" t="e">
        <f>VLOOKUP($AL70,'Girls Team Sheets'!$AE$74:$AI$81,3,FALSE)</f>
        <v>#N/A</v>
      </c>
      <c r="AO70" s="4" t="e">
        <f>VLOOKUP($AL70,'Girls Team Sheets'!$AE$74:$AI$81,4,FALSE)</f>
        <v>#N/A</v>
      </c>
      <c r="AP70" s="32"/>
      <c r="AR70" s="38">
        <v>5</v>
      </c>
      <c r="AS70" s="4">
        <v>4</v>
      </c>
      <c r="AT70" s="22"/>
      <c r="AU70" s="4" t="e">
        <f>VLOOKUP($AT70,'Girls Team Sheets'!$Y$85:$AC$92,2,FALSE)</f>
        <v>#N/A</v>
      </c>
      <c r="AV70" s="4" t="e">
        <f>VLOOKUP($AT70,'Girls Team Sheets'!$Y$85:$AC$92,3,FALSE)</f>
        <v>#N/A</v>
      </c>
      <c r="AW70" s="4" t="e">
        <f>VLOOKUP($AT70,'Girls Team Sheets'!$Y$85:$AC$92,4,FALSE)</f>
        <v>#N/A</v>
      </c>
      <c r="AX70" s="32"/>
      <c r="AY70" s="7"/>
    </row>
    <row r="71" spans="1:51" x14ac:dyDescent="0.25">
      <c r="A71" s="7"/>
      <c r="B71" s="38"/>
      <c r="C71" s="10"/>
      <c r="D71" s="10"/>
      <c r="E71" s="10"/>
      <c r="F71" s="10"/>
      <c r="G71" s="10"/>
      <c r="H71" s="10"/>
      <c r="I71" s="10"/>
      <c r="J71" s="38">
        <v>6</v>
      </c>
      <c r="K71" s="4">
        <v>3</v>
      </c>
      <c r="L71" s="22">
        <v>25</v>
      </c>
      <c r="M71" s="4" t="str">
        <f>VLOOKUP($L71,'Girls Team Sheets'!$AE$14:$AI$21,2,FALSE)</f>
        <v xml:space="preserve">Rosie </v>
      </c>
      <c r="N71" s="4" t="str">
        <f>VLOOKUP($L71,'Girls Team Sheets'!$AE$14:$AI$21,3,FALSE)</f>
        <v>Thompson</v>
      </c>
      <c r="O71" s="4" t="str">
        <f>VLOOKUP($L71,'Girls Team Sheets'!$AE$14:$AI$21,4,FALSE)</f>
        <v>Durham</v>
      </c>
      <c r="P71" s="32">
        <v>25.73</v>
      </c>
      <c r="R71" s="7"/>
      <c r="S71" s="38">
        <v>4</v>
      </c>
      <c r="T71" s="4">
        <v>5</v>
      </c>
      <c r="U71" s="22">
        <v>26</v>
      </c>
      <c r="V71" s="4" t="str">
        <f>VLOOKUP($U71,'Girls Team Sheets'!$AE$39:$AI$46,2,FALSE)</f>
        <v>Georgie</v>
      </c>
      <c r="W71" s="4" t="str">
        <f>VLOOKUP($U71,'Girls Team Sheets'!$AE$39:$AI$46,3,FALSE)</f>
        <v>Rhodes</v>
      </c>
      <c r="X71" s="4" t="str">
        <f>VLOOKUP($U71,'Girls Team Sheets'!$AE$39:$AI$46,4,FALSE)</f>
        <v>Durham</v>
      </c>
      <c r="Y71" s="32">
        <v>9.3699999999999992</v>
      </c>
      <c r="AA71" s="38">
        <v>4</v>
      </c>
      <c r="AB71" s="4">
        <v>5</v>
      </c>
      <c r="AC71" s="22"/>
      <c r="AD71" s="4" t="e">
        <f>VLOOKUP($AC71,'Girls Team Sheets'!$Y$50:$AC$57,2,FALSE)</f>
        <v>#N/A</v>
      </c>
      <c r="AE71" s="4" t="e">
        <f>VLOOKUP($AC71,'Girls Team Sheets'!$Y$50:$AC$57,3,FALSE)</f>
        <v>#N/A</v>
      </c>
      <c r="AF71" s="4" t="e">
        <f>VLOOKUP($AC71,'Girls Team Sheets'!$Y$50:$AC$57,4,FALSE)</f>
        <v>#N/A</v>
      </c>
      <c r="AG71" s="32"/>
      <c r="AI71" s="7"/>
      <c r="AJ71" s="38">
        <v>4</v>
      </c>
      <c r="AK71" s="4">
        <v>5</v>
      </c>
      <c r="AL71" s="22"/>
      <c r="AM71" s="4" t="e">
        <f>VLOOKUP($AL71,'Girls Team Sheets'!$AE$74:$AI$81,2,FALSE)</f>
        <v>#N/A</v>
      </c>
      <c r="AN71" s="4" t="e">
        <f>VLOOKUP($AL71,'Girls Team Sheets'!$AE$74:$AI$81,3,FALSE)</f>
        <v>#N/A</v>
      </c>
      <c r="AO71" s="4" t="e">
        <f>VLOOKUP($AL71,'Girls Team Sheets'!$AE$74:$AI$81,4,FALSE)</f>
        <v>#N/A</v>
      </c>
      <c r="AP71" s="32"/>
      <c r="AR71" s="38">
        <v>4</v>
      </c>
      <c r="AS71" s="4">
        <v>5</v>
      </c>
      <c r="AT71" s="22"/>
      <c r="AU71" s="4" t="e">
        <f>VLOOKUP($AT71,'Girls Team Sheets'!$Y$85:$AC$92,2,FALSE)</f>
        <v>#N/A</v>
      </c>
      <c r="AV71" s="4" t="e">
        <f>VLOOKUP($AT71,'Girls Team Sheets'!$Y$85:$AC$92,3,FALSE)</f>
        <v>#N/A</v>
      </c>
      <c r="AW71" s="4" t="e">
        <f>VLOOKUP($AT71,'Girls Team Sheets'!$Y$85:$AC$92,4,FALSE)</f>
        <v>#N/A</v>
      </c>
      <c r="AX71" s="32"/>
      <c r="AY71" s="7"/>
    </row>
    <row r="72" spans="1:51" x14ac:dyDescent="0.25">
      <c r="A72" s="7"/>
      <c r="B72" s="38"/>
      <c r="C72" s="10"/>
      <c r="D72" s="10"/>
      <c r="E72" s="10"/>
      <c r="F72" s="10"/>
      <c r="G72" s="10"/>
      <c r="H72" s="10"/>
      <c r="I72" s="10"/>
      <c r="J72" s="38">
        <v>5</v>
      </c>
      <c r="K72" s="4">
        <v>4</v>
      </c>
      <c r="L72" s="22">
        <v>60</v>
      </c>
      <c r="M72" s="4" t="str">
        <f>VLOOKUP($L72,'Girls Team Sheets'!$AE$14:$AI$21,2,FALSE)</f>
        <v xml:space="preserve">Ella </v>
      </c>
      <c r="N72" s="4" t="str">
        <f>VLOOKUP($L72,'Girls Team Sheets'!$AE$14:$AI$21,3,FALSE)</f>
        <v>Walsh</v>
      </c>
      <c r="O72" s="4" t="str">
        <f>VLOOKUP($L72,'Girls Team Sheets'!$AE$14:$AI$21,4,FALSE)</f>
        <v>Northumberland</v>
      </c>
      <c r="P72" s="32">
        <v>23.98</v>
      </c>
      <c r="R72" s="7"/>
      <c r="S72" s="38">
        <v>3</v>
      </c>
      <c r="T72" s="4">
        <v>6</v>
      </c>
      <c r="U72" s="22">
        <v>59</v>
      </c>
      <c r="V72" s="4" t="str">
        <f>VLOOKUP($U72,'Girls Team Sheets'!$AE$39:$AI$46,2,FALSE)</f>
        <v>Jemima Jasmine</v>
      </c>
      <c r="W72" s="4" t="str">
        <f>VLOOKUP($U72,'Girls Team Sheets'!$AE$39:$AI$46,3,FALSE)</f>
        <v>Barreto</v>
      </c>
      <c r="X72" s="4" t="str">
        <f>VLOOKUP($U72,'Girls Team Sheets'!$AE$39:$AI$46,4,FALSE)</f>
        <v>Northumberland</v>
      </c>
      <c r="Y72" s="32">
        <v>9.1999999999999993</v>
      </c>
      <c r="AA72" s="38">
        <v>3</v>
      </c>
      <c r="AB72" s="4">
        <v>6</v>
      </c>
      <c r="AC72" s="22"/>
      <c r="AD72" s="4" t="e">
        <f>VLOOKUP($AC72,'Girls Team Sheets'!$Y$50:$AC$57,2,FALSE)</f>
        <v>#N/A</v>
      </c>
      <c r="AE72" s="4" t="e">
        <f>VLOOKUP($AC72,'Girls Team Sheets'!$Y$50:$AC$57,3,FALSE)</f>
        <v>#N/A</v>
      </c>
      <c r="AF72" s="4" t="e">
        <f>VLOOKUP($AC72,'Girls Team Sheets'!$Y$50:$AC$57,4,FALSE)</f>
        <v>#N/A</v>
      </c>
      <c r="AG72" s="32"/>
      <c r="AI72" s="7"/>
      <c r="AJ72" s="38">
        <v>3</v>
      </c>
      <c r="AK72" s="4">
        <v>6</v>
      </c>
      <c r="AL72" s="22"/>
      <c r="AM72" s="4" t="e">
        <f>VLOOKUP($AL72,'Girls Team Sheets'!$AE$74:$AI$81,2,FALSE)</f>
        <v>#N/A</v>
      </c>
      <c r="AN72" s="4" t="e">
        <f>VLOOKUP($AL72,'Girls Team Sheets'!$AE$74:$AI$81,3,FALSE)</f>
        <v>#N/A</v>
      </c>
      <c r="AO72" s="4" t="e">
        <f>VLOOKUP($AL72,'Girls Team Sheets'!$AE$74:$AI$81,4,FALSE)</f>
        <v>#N/A</v>
      </c>
      <c r="AP72" s="32"/>
      <c r="AR72" s="38">
        <v>3</v>
      </c>
      <c r="AS72" s="4">
        <v>6</v>
      </c>
      <c r="AT72" s="22"/>
      <c r="AU72" s="4" t="e">
        <f>VLOOKUP($AT72,'Girls Team Sheets'!$Y$85:$AC$92,2,FALSE)</f>
        <v>#N/A</v>
      </c>
      <c r="AV72" s="4" t="e">
        <f>VLOOKUP($AT72,'Girls Team Sheets'!$Y$85:$AC$92,3,FALSE)</f>
        <v>#N/A</v>
      </c>
      <c r="AW72" s="4" t="e">
        <f>VLOOKUP($AT72,'Girls Team Sheets'!$Y$85:$AC$92,4,FALSE)</f>
        <v>#N/A</v>
      </c>
      <c r="AX72" s="32"/>
      <c r="AY72" s="7"/>
    </row>
    <row r="73" spans="1:51" x14ac:dyDescent="0.25">
      <c r="A73" s="7"/>
      <c r="B73" s="38"/>
      <c r="C73" s="10"/>
      <c r="D73" s="10"/>
      <c r="E73" s="10"/>
      <c r="F73" s="10"/>
      <c r="G73" s="10"/>
      <c r="H73" s="10"/>
      <c r="I73" s="10"/>
      <c r="J73" s="38">
        <v>4</v>
      </c>
      <c r="K73" s="4">
        <v>5</v>
      </c>
      <c r="L73" s="22">
        <v>59</v>
      </c>
      <c r="M73" s="4" t="str">
        <f>VLOOKUP($L73,'Girls Team Sheets'!$AE$14:$AI$21,2,FALSE)</f>
        <v xml:space="preserve">Divine </v>
      </c>
      <c r="N73" s="4" t="str">
        <f>VLOOKUP($L73,'Girls Team Sheets'!$AE$14:$AI$21,3,FALSE)</f>
        <v>Lakpe Gogoua</v>
      </c>
      <c r="O73" s="4" t="str">
        <f>VLOOKUP($L73,'Girls Team Sheets'!$AE$14:$AI$21,4,FALSE)</f>
        <v>Northumberland</v>
      </c>
      <c r="P73" s="32">
        <v>23.73</v>
      </c>
      <c r="R73" s="7"/>
      <c r="S73" s="38">
        <v>2</v>
      </c>
      <c r="T73" s="4">
        <v>7</v>
      </c>
      <c r="U73" s="22">
        <v>14</v>
      </c>
      <c r="V73" s="4" t="str">
        <f>VLOOKUP($U73,'Girls Team Sheets'!$AE$39:$AI$46,2,FALSE)</f>
        <v>Alex</v>
      </c>
      <c r="W73" s="4" t="str">
        <f>VLOOKUP($U73,'Girls Team Sheets'!$AE$39:$AI$46,3,FALSE)</f>
        <v>Lamb</v>
      </c>
      <c r="X73" s="4" t="str">
        <f>VLOOKUP($U73,'Girls Team Sheets'!$AE$39:$AI$46,4,FALSE)</f>
        <v>Cleveland</v>
      </c>
      <c r="Y73" s="32">
        <v>8.4600000000000009</v>
      </c>
      <c r="AA73" s="38">
        <v>2</v>
      </c>
      <c r="AB73" s="4">
        <v>7</v>
      </c>
      <c r="AC73" s="22"/>
      <c r="AD73" s="4" t="e">
        <f>VLOOKUP($AC73,'Girls Team Sheets'!$Y$50:$AC$57,2,FALSE)</f>
        <v>#N/A</v>
      </c>
      <c r="AE73" s="4" t="e">
        <f>VLOOKUP($AC73,'Girls Team Sheets'!$Y$50:$AC$57,3,FALSE)</f>
        <v>#N/A</v>
      </c>
      <c r="AF73" s="4" t="e">
        <f>VLOOKUP($AC73,'Girls Team Sheets'!$Y$50:$AC$57,4,FALSE)</f>
        <v>#N/A</v>
      </c>
      <c r="AG73" s="32"/>
      <c r="AI73" s="7"/>
      <c r="AJ73" s="38">
        <v>2</v>
      </c>
      <c r="AK73" s="4">
        <v>7</v>
      </c>
      <c r="AL73" s="22"/>
      <c r="AM73" s="4" t="e">
        <f>VLOOKUP($AL73,'Girls Team Sheets'!$AE$74:$AI$81,2,FALSE)</f>
        <v>#N/A</v>
      </c>
      <c r="AN73" s="4" t="e">
        <f>VLOOKUP($AL73,'Girls Team Sheets'!$AE$74:$AI$81,3,FALSE)</f>
        <v>#N/A</v>
      </c>
      <c r="AO73" s="4" t="e">
        <f>VLOOKUP($AL73,'Girls Team Sheets'!$AE$74:$AI$81,4,FALSE)</f>
        <v>#N/A</v>
      </c>
      <c r="AP73" s="32"/>
      <c r="AR73" s="38">
        <v>2</v>
      </c>
      <c r="AS73" s="4">
        <v>7</v>
      </c>
      <c r="AT73" s="22"/>
      <c r="AU73" s="4" t="e">
        <f>VLOOKUP($AT73,'Girls Team Sheets'!$Y$85:$AC$92,2,FALSE)</f>
        <v>#N/A</v>
      </c>
      <c r="AV73" s="4" t="e">
        <f>VLOOKUP($AT73,'Girls Team Sheets'!$Y$85:$AC$92,3,FALSE)</f>
        <v>#N/A</v>
      </c>
      <c r="AW73" s="4" t="e">
        <f>VLOOKUP($AT73,'Girls Team Sheets'!$Y$85:$AC$92,4,FALSE)</f>
        <v>#N/A</v>
      </c>
      <c r="AX73" s="32"/>
      <c r="AY73" s="7"/>
    </row>
    <row r="74" spans="1:51" x14ac:dyDescent="0.25">
      <c r="A74" s="7"/>
      <c r="B74" s="38"/>
      <c r="C74" s="10"/>
      <c r="D74" s="10"/>
      <c r="E74" s="10"/>
      <c r="F74" s="10"/>
      <c r="G74" s="10"/>
      <c r="H74" s="10"/>
      <c r="I74" s="10"/>
      <c r="J74" s="38">
        <v>3</v>
      </c>
      <c r="K74" s="4">
        <v>6</v>
      </c>
      <c r="L74" s="22"/>
      <c r="M74" s="4" t="e">
        <f>VLOOKUP($L74,'Girls Team Sheets'!$AE$14:$AI$21,2,FALSE)</f>
        <v>#N/A</v>
      </c>
      <c r="N74" s="4" t="e">
        <f>VLOOKUP($L74,'Girls Team Sheets'!$AE$14:$AI$21,3,FALSE)</f>
        <v>#N/A</v>
      </c>
      <c r="O74" s="4" t="e">
        <f>VLOOKUP($L74,'Girls Team Sheets'!$AE$14:$AI$21,4,FALSE)</f>
        <v>#N/A</v>
      </c>
      <c r="P74" s="32"/>
      <c r="R74" s="7"/>
      <c r="S74" s="38">
        <v>1</v>
      </c>
      <c r="T74" s="4">
        <v>8</v>
      </c>
      <c r="U74" s="22"/>
      <c r="V74" s="4" t="e">
        <f>VLOOKUP($U74,'Girls Team Sheets'!$AE$39:$AI$46,2,FALSE)</f>
        <v>#N/A</v>
      </c>
      <c r="W74" s="4" t="e">
        <f>VLOOKUP($U74,'Girls Team Sheets'!$AE$39:$AI$46,3,FALSE)</f>
        <v>#N/A</v>
      </c>
      <c r="X74" s="4" t="e">
        <f>VLOOKUP($U74,'Girls Team Sheets'!$AE$39:$AI$46,4,FALSE)</f>
        <v>#N/A</v>
      </c>
      <c r="Y74" s="32"/>
      <c r="AA74" s="38">
        <v>1</v>
      </c>
      <c r="AB74" s="4">
        <v>8</v>
      </c>
      <c r="AC74" s="22"/>
      <c r="AD74" s="4" t="e">
        <f>VLOOKUP($AC74,'Girls Team Sheets'!$Y$50:$AC$57,2,FALSE)</f>
        <v>#N/A</v>
      </c>
      <c r="AE74" s="4" t="e">
        <f>VLOOKUP($AC74,'Girls Team Sheets'!$Y$50:$AC$57,3,FALSE)</f>
        <v>#N/A</v>
      </c>
      <c r="AF74" s="4" t="e">
        <f>VLOOKUP($AC74,'Girls Team Sheets'!$Y$50:$AC$57,4,FALSE)</f>
        <v>#N/A</v>
      </c>
      <c r="AG74" s="32"/>
      <c r="AI74" s="7"/>
      <c r="AJ74" s="38">
        <v>1</v>
      </c>
      <c r="AK74" s="4">
        <v>8</v>
      </c>
      <c r="AL74" s="22"/>
      <c r="AM74" s="4" t="e">
        <f>VLOOKUP($AL74,'Girls Team Sheets'!$AE$74:$AI$81,2,FALSE)</f>
        <v>#N/A</v>
      </c>
      <c r="AN74" s="4" t="e">
        <f>VLOOKUP($AL74,'Girls Team Sheets'!$AE$74:$AI$81,3,FALSE)</f>
        <v>#N/A</v>
      </c>
      <c r="AO74" s="4" t="e">
        <f>VLOOKUP($AL74,'Girls Team Sheets'!$AE$74:$AI$81,4,FALSE)</f>
        <v>#N/A</v>
      </c>
      <c r="AP74" s="32"/>
      <c r="AR74" s="38">
        <v>1</v>
      </c>
      <c r="AS74" s="4">
        <v>8</v>
      </c>
      <c r="AT74" s="22"/>
      <c r="AU74" s="4" t="e">
        <f>VLOOKUP($AT74,'Girls Team Sheets'!$Y$85:$AC$92,2,FALSE)</f>
        <v>#N/A</v>
      </c>
      <c r="AV74" s="4" t="e">
        <f>VLOOKUP($AT74,'Girls Team Sheets'!$Y$85:$AC$92,3,FALSE)</f>
        <v>#N/A</v>
      </c>
      <c r="AW74" s="4" t="e">
        <f>VLOOKUP($AT74,'Girls Team Sheets'!$Y$85:$AC$92,4,FALSE)</f>
        <v>#N/A</v>
      </c>
      <c r="AX74" s="32"/>
      <c r="AY74" s="7"/>
    </row>
    <row r="75" spans="1:51" x14ac:dyDescent="0.25">
      <c r="A75" s="7"/>
      <c r="B75" s="38"/>
      <c r="C75" s="10"/>
      <c r="D75" s="10"/>
      <c r="E75" s="10"/>
      <c r="F75" s="10"/>
      <c r="G75" s="10"/>
      <c r="H75" s="10"/>
      <c r="I75" s="10"/>
      <c r="J75" s="38">
        <v>2</v>
      </c>
      <c r="K75" s="4">
        <v>7</v>
      </c>
      <c r="L75" s="22"/>
      <c r="M75" s="4" t="e">
        <f>VLOOKUP($L75,'Girls Team Sheets'!$AE$14:$AI$21,2,FALSE)</f>
        <v>#N/A</v>
      </c>
      <c r="N75" s="4" t="e">
        <f>VLOOKUP($L75,'Girls Team Sheets'!$AE$14:$AI$21,3,FALSE)</f>
        <v>#N/A</v>
      </c>
      <c r="O75" s="4" t="e">
        <f>VLOOKUP($L75,'Girls Team Sheets'!$AE$14:$AI$21,4,FALSE)</f>
        <v>#N/A</v>
      </c>
      <c r="P75" s="32"/>
      <c r="R75" s="7"/>
      <c r="S75" s="38"/>
      <c r="T75" s="4"/>
      <c r="U75" s="4"/>
      <c r="V75" s="4"/>
      <c r="W75" s="4"/>
      <c r="X75" s="13" t="s">
        <v>7</v>
      </c>
      <c r="Y75" s="101" t="s">
        <v>578</v>
      </c>
      <c r="AA75" s="38"/>
      <c r="AB75" s="4"/>
      <c r="AC75" s="4"/>
      <c r="AD75" s="4"/>
      <c r="AE75" s="4"/>
      <c r="AF75" s="13" t="s">
        <v>10</v>
      </c>
      <c r="AG75" s="8" t="s">
        <v>107</v>
      </c>
      <c r="AI75" s="7"/>
      <c r="AJ75" s="38"/>
      <c r="AK75" s="4"/>
      <c r="AL75" s="4"/>
      <c r="AM75" s="4"/>
      <c r="AN75" s="4"/>
      <c r="AO75" s="13" t="s">
        <v>7</v>
      </c>
      <c r="AP75" s="8" t="s">
        <v>119</v>
      </c>
      <c r="AQ75" s="14"/>
      <c r="AR75" s="39"/>
      <c r="AS75" s="13"/>
      <c r="AT75" s="13"/>
      <c r="AU75" s="13"/>
      <c r="AV75" s="13"/>
      <c r="AW75" s="13" t="s">
        <v>10</v>
      </c>
      <c r="AX75" s="8" t="s">
        <v>120</v>
      </c>
      <c r="AY75" s="7"/>
    </row>
    <row r="76" spans="1:51" x14ac:dyDescent="0.25">
      <c r="A76" s="7"/>
      <c r="B76" s="38"/>
      <c r="C76" s="10"/>
      <c r="D76" s="10"/>
      <c r="E76" s="10"/>
      <c r="F76" s="10"/>
      <c r="G76" s="10"/>
      <c r="H76" s="10"/>
      <c r="I76" s="10"/>
      <c r="J76" s="38">
        <v>1</v>
      </c>
      <c r="K76" s="23">
        <v>8</v>
      </c>
      <c r="L76" s="24"/>
      <c r="M76" s="4" t="e">
        <f>VLOOKUP($L76,'Girls Team Sheets'!$AE$14:$AI$21,2,FALSE)</f>
        <v>#N/A</v>
      </c>
      <c r="N76" s="4" t="e">
        <f>VLOOKUP($L76,'Girls Team Sheets'!$AE$14:$AI$21,3,FALSE)</f>
        <v>#N/A</v>
      </c>
      <c r="O76" s="4" t="e">
        <f>VLOOKUP($L76,'Girls Team Sheets'!$AE$14:$AI$21,4,FALSE)</f>
        <v>#N/A</v>
      </c>
      <c r="P76" s="33"/>
      <c r="R76" s="7"/>
      <c r="S76" s="38"/>
      <c r="T76" s="4"/>
      <c r="U76" s="4" t="s">
        <v>53</v>
      </c>
      <c r="V76" s="4" t="s">
        <v>51</v>
      </c>
      <c r="W76" s="4" t="s">
        <v>52</v>
      </c>
      <c r="X76" s="4" t="s">
        <v>54</v>
      </c>
      <c r="Y76" s="6" t="s">
        <v>72</v>
      </c>
      <c r="AA76" s="38"/>
      <c r="AB76" s="4"/>
      <c r="AC76" s="4" t="s">
        <v>53</v>
      </c>
      <c r="AD76" s="4" t="s">
        <v>51</v>
      </c>
      <c r="AE76" s="4" t="s">
        <v>52</v>
      </c>
      <c r="AF76" s="4" t="s">
        <v>54</v>
      </c>
      <c r="AG76" s="6" t="s">
        <v>72</v>
      </c>
      <c r="AI76" s="7"/>
      <c r="AJ76" s="38"/>
      <c r="AK76" s="4"/>
      <c r="AL76" s="4" t="s">
        <v>53</v>
      </c>
      <c r="AM76" s="4" t="s">
        <v>51</v>
      </c>
      <c r="AN76" s="4" t="s">
        <v>52</v>
      </c>
      <c r="AO76" s="4" t="s">
        <v>54</v>
      </c>
      <c r="AP76" s="6" t="s">
        <v>72</v>
      </c>
      <c r="AR76" s="38"/>
      <c r="AS76" s="4"/>
      <c r="AT76" s="4" t="s">
        <v>53</v>
      </c>
      <c r="AU76" s="4" t="s">
        <v>51</v>
      </c>
      <c r="AV76" s="4" t="s">
        <v>52</v>
      </c>
      <c r="AW76" s="4" t="s">
        <v>54</v>
      </c>
      <c r="AX76" s="6" t="s">
        <v>72</v>
      </c>
      <c r="AY76" s="7"/>
    </row>
    <row r="77" spans="1:51" x14ac:dyDescent="0.25">
      <c r="A77" s="7"/>
      <c r="B77" s="38"/>
      <c r="C77" s="10"/>
      <c r="D77" s="10"/>
      <c r="E77" s="10"/>
      <c r="F77" s="10"/>
      <c r="G77" s="10"/>
      <c r="H77" s="10"/>
      <c r="I77" s="10"/>
      <c r="J77" s="38"/>
      <c r="K77" s="10"/>
      <c r="L77" s="10"/>
      <c r="M77" s="10"/>
      <c r="N77" s="10"/>
      <c r="O77" s="10"/>
      <c r="P77" s="10"/>
      <c r="R77" s="7"/>
      <c r="S77" s="38">
        <v>8</v>
      </c>
      <c r="T77" s="4">
        <v>1</v>
      </c>
      <c r="U77" s="22">
        <v>17</v>
      </c>
      <c r="V77" s="4" t="str">
        <f>VLOOKUP($U77,'Girls Team Sheets'!$A$39:$E$46,2,FALSE)</f>
        <v>Tara</v>
      </c>
      <c r="W77" s="4" t="str">
        <f>VLOOKUP($U77,'Girls Team Sheets'!$A$39:$E$46,3,FALSE)</f>
        <v>Simpson-Sullivan</v>
      </c>
      <c r="X77" s="4" t="str">
        <f>VLOOKUP($U77,'Girls Team Sheets'!$A$39:$E$46,4,FALSE)</f>
        <v>Cumbria</v>
      </c>
      <c r="Y77" s="32">
        <v>12.4</v>
      </c>
      <c r="AA77" s="38">
        <v>8</v>
      </c>
      <c r="AB77" s="4">
        <v>1</v>
      </c>
      <c r="AC77" s="22">
        <v>17</v>
      </c>
      <c r="AD77" s="4" t="str">
        <f>VLOOKUP($AC77,'Girls Team Sheets'!$M$39:$Q$46,2,FALSE)</f>
        <v>Abigal</v>
      </c>
      <c r="AE77" s="4" t="str">
        <f>VLOOKUP($AC77,'Girls Team Sheets'!$M$39:$Q$46,3,FALSE)</f>
        <v>Thompson</v>
      </c>
      <c r="AF77" s="4" t="str">
        <f>VLOOKUP($AC77,'Girls Team Sheets'!$M$39:$Q$46,4,FALSE)</f>
        <v>Cumbria</v>
      </c>
      <c r="AG77" s="32">
        <v>33.42</v>
      </c>
      <c r="AI77" s="7"/>
      <c r="AJ77" s="38">
        <v>8</v>
      </c>
      <c r="AK77" s="4">
        <v>1</v>
      </c>
      <c r="AL77" s="22">
        <v>25</v>
      </c>
      <c r="AM77" s="4" t="str">
        <f>VLOOKUP($AL77,'Girls Team Sheets'!$A$74:$E$81,2,FALSE)</f>
        <v>Kate</v>
      </c>
      <c r="AN77" s="4" t="str">
        <f>VLOOKUP($AL77,'Girls Team Sheets'!$A$74:$E$81,3,FALSE)</f>
        <v>Carmichael</v>
      </c>
      <c r="AO77" s="4" t="str">
        <f>VLOOKUP($AL77,'Girls Team Sheets'!$A$74:$E$81,4,FALSE)</f>
        <v>Durham</v>
      </c>
      <c r="AP77" s="32">
        <v>9.25</v>
      </c>
      <c r="AR77" s="38">
        <v>8</v>
      </c>
      <c r="AS77" s="4">
        <v>1</v>
      </c>
      <c r="AT77" s="22">
        <v>26</v>
      </c>
      <c r="AU77" s="4" t="str">
        <f>VLOOKUP($AT77,'Girls Team Sheets'!$M$74:$Q$81,2,FALSE)</f>
        <v xml:space="preserve">Andrea </v>
      </c>
      <c r="AV77" s="4" t="str">
        <f>VLOOKUP($AT77,'Girls Team Sheets'!$M$74:$Q$81,3,FALSE)</f>
        <v>Greaves</v>
      </c>
      <c r="AW77" s="4" t="str">
        <f>VLOOKUP($AT77,'Girls Team Sheets'!$M$74:$Q$81,4,FALSE)</f>
        <v>Durham</v>
      </c>
      <c r="AX77" s="32">
        <v>21.88</v>
      </c>
      <c r="AY77" s="7"/>
    </row>
    <row r="78" spans="1:51" x14ac:dyDescent="0.25">
      <c r="A78" s="7"/>
      <c r="B78" s="38"/>
      <c r="C78" s="10"/>
      <c r="D78" s="10"/>
      <c r="E78" s="10"/>
      <c r="F78" s="10"/>
      <c r="G78" s="10"/>
      <c r="H78" s="10"/>
      <c r="I78" s="10"/>
      <c r="J78" s="38"/>
      <c r="K78" s="10"/>
      <c r="L78" s="10"/>
      <c r="M78" s="10"/>
      <c r="N78" s="10"/>
      <c r="O78" s="10"/>
      <c r="P78" s="10"/>
      <c r="R78" s="7"/>
      <c r="S78" s="38">
        <v>7</v>
      </c>
      <c r="T78" s="4">
        <v>2</v>
      </c>
      <c r="U78" s="22">
        <v>59</v>
      </c>
      <c r="V78" s="4" t="str">
        <f>VLOOKUP($U78,'Girls Team Sheets'!$A$39:$E$46,2,FALSE)</f>
        <v>Charlotte</v>
      </c>
      <c r="W78" s="4" t="str">
        <f>VLOOKUP($U78,'Girls Team Sheets'!$A$39:$E$46,3,FALSE)</f>
        <v>Pickering-Pruvot</v>
      </c>
      <c r="X78" s="4" t="str">
        <f>VLOOKUP($U78,'Girls Team Sheets'!$A$39:$E$46,4,FALSE)</f>
        <v>Northumberland</v>
      </c>
      <c r="Y78" s="109">
        <v>11.24</v>
      </c>
      <c r="AA78" s="38">
        <v>7</v>
      </c>
      <c r="AB78" s="4">
        <v>2</v>
      </c>
      <c r="AC78" s="22">
        <v>59</v>
      </c>
      <c r="AD78" s="4" t="str">
        <f>VLOOKUP($AC78,'Girls Team Sheets'!$M$39:$Q$46,2,FALSE)</f>
        <v>Charlotte</v>
      </c>
      <c r="AE78" s="4" t="str">
        <f>VLOOKUP($AC78,'Girls Team Sheets'!$M$39:$Q$46,3,FALSE)</f>
        <v>Pickering-Pruvot</v>
      </c>
      <c r="AF78" s="4" t="str">
        <f>VLOOKUP($AC78,'Girls Team Sheets'!$M$39:$Q$46,4,FALSE)</f>
        <v>Northumberland</v>
      </c>
      <c r="AG78" s="32">
        <v>29.96</v>
      </c>
      <c r="AI78" s="7"/>
      <c r="AJ78" s="38">
        <v>7</v>
      </c>
      <c r="AK78" s="4">
        <v>2</v>
      </c>
      <c r="AL78" s="22"/>
      <c r="AM78" s="4" t="e">
        <f>VLOOKUP($AL78,'Girls Team Sheets'!$A$74:$E$81,2,FALSE)</f>
        <v>#N/A</v>
      </c>
      <c r="AN78" s="4" t="e">
        <f>VLOOKUP($AL78,'Girls Team Sheets'!$A$74:$E$81,3,FALSE)</f>
        <v>#N/A</v>
      </c>
      <c r="AO78" s="4" t="e">
        <f>VLOOKUP($AL78,'Girls Team Sheets'!$A$74:$E$81,4,FALSE)</f>
        <v>#N/A</v>
      </c>
      <c r="AP78" s="32"/>
      <c r="AR78" s="38">
        <v>7</v>
      </c>
      <c r="AS78" s="4">
        <v>2</v>
      </c>
      <c r="AT78" s="22"/>
      <c r="AU78" s="4" t="e">
        <f>VLOOKUP($AT78,'Girls Team Sheets'!$M$74:$Q$81,2,FALSE)</f>
        <v>#N/A</v>
      </c>
      <c r="AV78" s="4" t="e">
        <f>VLOOKUP($AT78,'Girls Team Sheets'!$M$74:$Q$81,3,FALSE)</f>
        <v>#N/A</v>
      </c>
      <c r="AW78" s="4" t="e">
        <f>VLOOKUP($AT78,'Girls Team Sheets'!$M$74:$Q$81,4,FALSE)</f>
        <v>#N/A</v>
      </c>
      <c r="AX78" s="32"/>
      <c r="AY78" s="7"/>
    </row>
    <row r="79" spans="1:51" x14ac:dyDescent="0.25">
      <c r="A79" s="7"/>
      <c r="B79" s="38"/>
      <c r="C79" s="10"/>
      <c r="D79" s="10"/>
      <c r="E79" s="10"/>
      <c r="F79" s="10"/>
      <c r="G79" s="10"/>
      <c r="H79" s="10"/>
      <c r="I79" s="10"/>
      <c r="J79" s="38"/>
      <c r="K79" s="10"/>
      <c r="L79" s="10"/>
      <c r="M79" s="10"/>
      <c r="N79" s="10"/>
      <c r="O79" s="10"/>
      <c r="P79" s="10"/>
      <c r="R79" s="7"/>
      <c r="S79" s="38">
        <v>6</v>
      </c>
      <c r="T79" s="4">
        <v>3</v>
      </c>
      <c r="U79" s="22">
        <v>18</v>
      </c>
      <c r="V79" s="134" t="str">
        <f>VLOOKUP($U79,'Girls Team Sheets'!$A$39:$E$46,2,FALSE)</f>
        <v>Abigal</v>
      </c>
      <c r="W79" s="134" t="str">
        <f>VLOOKUP($U79,'Girls Team Sheets'!$A$39:$E$46,3,FALSE)</f>
        <v>Thompson</v>
      </c>
      <c r="X79" s="134" t="str">
        <f>VLOOKUP($U79,'Girls Team Sheets'!$A$39:$E$46,4,FALSE)</f>
        <v>Cumbria</v>
      </c>
      <c r="Y79" s="109">
        <v>10.81</v>
      </c>
      <c r="AA79" s="38">
        <v>6</v>
      </c>
      <c r="AB79" s="4">
        <v>3</v>
      </c>
      <c r="AC79" s="22">
        <v>18</v>
      </c>
      <c r="AD79" s="4" t="str">
        <f>VLOOKUP($AC79,'Girls Team Sheets'!$M$39:$Q$46,2,FALSE)</f>
        <v xml:space="preserve">Francesca </v>
      </c>
      <c r="AE79" s="4" t="str">
        <f>VLOOKUP($AC79,'Girls Team Sheets'!$M$39:$Q$46,3,FALSE)</f>
        <v>Cooke</v>
      </c>
      <c r="AF79" s="4" t="str">
        <f>VLOOKUP($AC79,'Girls Team Sheets'!$M$39:$Q$46,4,FALSE)</f>
        <v>Cumbria</v>
      </c>
      <c r="AG79" s="32">
        <v>24.92</v>
      </c>
      <c r="AI79" s="7"/>
      <c r="AJ79" s="38">
        <v>6</v>
      </c>
      <c r="AK79" s="4">
        <v>3</v>
      </c>
      <c r="AL79" s="22"/>
      <c r="AM79" s="4" t="e">
        <f>VLOOKUP($AL79,'Girls Team Sheets'!$A$74:$E$81,2,FALSE)</f>
        <v>#N/A</v>
      </c>
      <c r="AN79" s="4" t="e">
        <f>VLOOKUP($AL79,'Girls Team Sheets'!$A$74:$E$81,3,FALSE)</f>
        <v>#N/A</v>
      </c>
      <c r="AO79" s="4" t="e">
        <f>VLOOKUP($AL79,'Girls Team Sheets'!$A$74:$E$81,4,FALSE)</f>
        <v>#N/A</v>
      </c>
      <c r="AP79" s="32"/>
      <c r="AR79" s="38">
        <v>6</v>
      </c>
      <c r="AS79" s="4">
        <v>3</v>
      </c>
      <c r="AT79" s="22"/>
      <c r="AU79" s="4" t="e">
        <f>VLOOKUP($AT79,'Girls Team Sheets'!$M$74:$Q$81,2,FALSE)</f>
        <v>#N/A</v>
      </c>
      <c r="AV79" s="4" t="e">
        <f>VLOOKUP($AT79,'Girls Team Sheets'!$M$74:$Q$81,3,FALSE)</f>
        <v>#N/A</v>
      </c>
      <c r="AW79" s="4" t="e">
        <f>VLOOKUP($AT79,'Girls Team Sheets'!$M$74:$Q$81,4,FALSE)</f>
        <v>#N/A</v>
      </c>
      <c r="AX79" s="32"/>
      <c r="AY79" s="7"/>
    </row>
    <row r="80" spans="1:51" x14ac:dyDescent="0.25">
      <c r="A80" s="7"/>
      <c r="B80" s="38"/>
      <c r="C80" s="10"/>
      <c r="D80" s="10"/>
      <c r="E80" s="10"/>
      <c r="F80" s="10"/>
      <c r="G80" s="10"/>
      <c r="H80" s="10"/>
      <c r="I80" s="10"/>
      <c r="J80" s="38"/>
      <c r="K80" s="10"/>
      <c r="L80" s="10"/>
      <c r="M80" s="10"/>
      <c r="N80" s="10"/>
      <c r="O80" s="10"/>
      <c r="P80" s="10"/>
      <c r="R80" s="7"/>
      <c r="S80" s="38">
        <v>5</v>
      </c>
      <c r="T80" s="4">
        <v>4</v>
      </c>
      <c r="U80" s="22">
        <v>14</v>
      </c>
      <c r="V80" s="4" t="str">
        <f>VLOOKUP($U80,'Girls Team Sheets'!$A$39:$E$46,2,FALSE)</f>
        <v>Taylor</v>
      </c>
      <c r="W80" s="4" t="str">
        <f>VLOOKUP($U80,'Girls Team Sheets'!$A$39:$E$46,3,FALSE)</f>
        <v>Allen</v>
      </c>
      <c r="X80" s="4" t="str">
        <f>VLOOKUP($U80,'Girls Team Sheets'!$A$39:$E$46,4,FALSE)</f>
        <v>Cleveland</v>
      </c>
      <c r="Y80" s="109">
        <v>10.67</v>
      </c>
      <c r="AA80" s="38">
        <v>5</v>
      </c>
      <c r="AB80" s="4">
        <v>4</v>
      </c>
      <c r="AC80" s="22">
        <v>13</v>
      </c>
      <c r="AD80" s="4" t="str">
        <f>VLOOKUP($AC80,'Girls Team Sheets'!$M$39:$Q$46,2,FALSE)</f>
        <v>Jess</v>
      </c>
      <c r="AE80" s="4" t="str">
        <f>VLOOKUP($AC80,'Girls Team Sheets'!$M$39:$Q$46,3,FALSE)</f>
        <v>Coapes</v>
      </c>
      <c r="AF80" s="4" t="str">
        <f>VLOOKUP($AC80,'Girls Team Sheets'!$M$39:$Q$46,4,FALSE)</f>
        <v>Cleveland</v>
      </c>
      <c r="AG80" s="32">
        <v>24.91</v>
      </c>
      <c r="AI80" s="7"/>
      <c r="AJ80" s="38">
        <v>5</v>
      </c>
      <c r="AK80" s="4">
        <v>4</v>
      </c>
      <c r="AL80" s="22"/>
      <c r="AM80" s="4" t="e">
        <f>VLOOKUP($AL80,'Girls Team Sheets'!$A$74:$E$81,2,FALSE)</f>
        <v>#N/A</v>
      </c>
      <c r="AN80" s="4" t="e">
        <f>VLOOKUP($AL80,'Girls Team Sheets'!$A$74:$E$81,3,FALSE)</f>
        <v>#N/A</v>
      </c>
      <c r="AO80" s="4" t="e">
        <f>VLOOKUP($AL80,'Girls Team Sheets'!$A$74:$E$81,4,FALSE)</f>
        <v>#N/A</v>
      </c>
      <c r="AP80" s="32"/>
      <c r="AR80" s="38">
        <v>5</v>
      </c>
      <c r="AS80" s="4">
        <v>4</v>
      </c>
      <c r="AT80" s="22"/>
      <c r="AU80" s="4" t="e">
        <f>VLOOKUP($AT80,'Girls Team Sheets'!$M$74:$Q$81,2,FALSE)</f>
        <v>#N/A</v>
      </c>
      <c r="AV80" s="4" t="e">
        <f>VLOOKUP($AT80,'Girls Team Sheets'!$M$74:$Q$81,3,FALSE)</f>
        <v>#N/A</v>
      </c>
      <c r="AW80" s="4" t="e">
        <f>VLOOKUP($AT80,'Girls Team Sheets'!$M$74:$Q$81,4,FALSE)</f>
        <v>#N/A</v>
      </c>
      <c r="AX80" s="32"/>
      <c r="AY80" s="7"/>
    </row>
    <row r="81" spans="1:51" x14ac:dyDescent="0.25">
      <c r="A81" s="7"/>
      <c r="B81" s="38"/>
      <c r="C81" s="10"/>
      <c r="D81" s="10"/>
      <c r="E81" s="10"/>
      <c r="F81" s="10"/>
      <c r="G81" s="10"/>
      <c r="H81" s="10"/>
      <c r="I81" s="10"/>
      <c r="J81" s="38"/>
      <c r="K81" s="10"/>
      <c r="L81" s="10"/>
      <c r="M81" s="10"/>
      <c r="N81" s="10"/>
      <c r="O81" s="10"/>
      <c r="P81" s="10"/>
      <c r="R81" s="7"/>
      <c r="S81" s="38">
        <v>4</v>
      </c>
      <c r="T81" s="4">
        <v>5</v>
      </c>
      <c r="U81" s="22">
        <v>13</v>
      </c>
      <c r="V81" s="4" t="str">
        <f>VLOOKUP($U81,'Girls Team Sheets'!$A$39:$E$46,2,FALSE)</f>
        <v>Catherine</v>
      </c>
      <c r="W81" s="4" t="str">
        <f>VLOOKUP($U81,'Girls Team Sheets'!$A$39:$E$46,3,FALSE)</f>
        <v>Burns</v>
      </c>
      <c r="X81" s="4" t="str">
        <f>VLOOKUP($U81,'Girls Team Sheets'!$A$39:$E$46,4,FALSE)</f>
        <v>Cleveland</v>
      </c>
      <c r="Y81" s="32">
        <v>9.57</v>
      </c>
      <c r="AA81" s="38">
        <v>4</v>
      </c>
      <c r="AB81" s="4">
        <v>5</v>
      </c>
      <c r="AC81" s="22">
        <v>60</v>
      </c>
      <c r="AD81" s="4" t="str">
        <f>VLOOKUP($AC81,'Girls Team Sheets'!$M$39:$Q$46,2,FALSE)</f>
        <v xml:space="preserve">Grace </v>
      </c>
      <c r="AE81" s="4" t="str">
        <f>VLOOKUP($AC81,'Girls Team Sheets'!$M$39:$Q$46,3,FALSE)</f>
        <v>Varley</v>
      </c>
      <c r="AF81" s="4" t="str">
        <f>VLOOKUP($AC81,'Girls Team Sheets'!$M$39:$Q$46,4,FALSE)</f>
        <v>Northumberland</v>
      </c>
      <c r="AG81" s="32">
        <v>22.8</v>
      </c>
      <c r="AI81" s="7"/>
      <c r="AJ81" s="38">
        <v>4</v>
      </c>
      <c r="AK81" s="4">
        <v>5</v>
      </c>
      <c r="AL81" s="22"/>
      <c r="AM81" s="4" t="e">
        <f>VLOOKUP($AL81,'Girls Team Sheets'!$A$74:$E$81,2,FALSE)</f>
        <v>#N/A</v>
      </c>
      <c r="AN81" s="4" t="e">
        <f>VLOOKUP($AL81,'Girls Team Sheets'!$A$74:$E$81,3,FALSE)</f>
        <v>#N/A</v>
      </c>
      <c r="AO81" s="4" t="e">
        <f>VLOOKUP($AL81,'Girls Team Sheets'!$A$74:$E$81,4,FALSE)</f>
        <v>#N/A</v>
      </c>
      <c r="AP81" s="32"/>
      <c r="AR81" s="38">
        <v>4</v>
      </c>
      <c r="AS81" s="4">
        <v>5</v>
      </c>
      <c r="AT81" s="22"/>
      <c r="AU81" s="4" t="e">
        <f>VLOOKUP($AT81,'Girls Team Sheets'!$M$74:$Q$81,2,FALSE)</f>
        <v>#N/A</v>
      </c>
      <c r="AV81" s="4" t="e">
        <f>VLOOKUP($AT81,'Girls Team Sheets'!$M$74:$Q$81,3,FALSE)</f>
        <v>#N/A</v>
      </c>
      <c r="AW81" s="4" t="e">
        <f>VLOOKUP($AT81,'Girls Team Sheets'!$M$74:$Q$81,4,FALSE)</f>
        <v>#N/A</v>
      </c>
      <c r="AX81" s="32"/>
      <c r="AY81" s="7"/>
    </row>
    <row r="82" spans="1:51" x14ac:dyDescent="0.25">
      <c r="A82" s="7"/>
      <c r="B82" s="38"/>
      <c r="C82" s="10"/>
      <c r="D82" s="10"/>
      <c r="E82" s="10"/>
      <c r="F82" s="10"/>
      <c r="G82" s="10"/>
      <c r="H82" s="10"/>
      <c r="I82" s="10"/>
      <c r="J82" s="38"/>
      <c r="K82" s="10"/>
      <c r="L82" s="10"/>
      <c r="M82" s="10"/>
      <c r="N82" s="10"/>
      <c r="O82" s="10"/>
      <c r="P82" s="10"/>
      <c r="R82" s="7"/>
      <c r="S82" s="38">
        <v>3</v>
      </c>
      <c r="T82" s="4">
        <v>6</v>
      </c>
      <c r="U82" s="22">
        <v>25</v>
      </c>
      <c r="V82" s="4" t="str">
        <f>VLOOKUP($U82,'Girls Team Sheets'!$A$39:$E$46,2,FALSE)</f>
        <v xml:space="preserve">Jenny </v>
      </c>
      <c r="W82" s="4" t="str">
        <f>VLOOKUP($U82,'Girls Team Sheets'!$A$39:$E$46,3,FALSE)</f>
        <v>Thompson</v>
      </c>
      <c r="X82" s="4" t="str">
        <f>VLOOKUP($U82,'Girls Team Sheets'!$A$39:$E$46,4,FALSE)</f>
        <v>Durham</v>
      </c>
      <c r="Y82" s="32">
        <v>9.36</v>
      </c>
      <c r="AA82" s="38">
        <v>3</v>
      </c>
      <c r="AB82" s="4">
        <v>6</v>
      </c>
      <c r="AC82" s="22">
        <v>26</v>
      </c>
      <c r="AD82" s="4" t="str">
        <f>VLOOKUP($AC82,'Girls Team Sheets'!$M$39:$Q$46,2,FALSE)</f>
        <v>Stephanie</v>
      </c>
      <c r="AE82" s="4" t="str">
        <f>VLOOKUP($AC82,'Girls Team Sheets'!$M$39:$Q$46,3,FALSE)</f>
        <v xml:space="preserve"> Welsh</v>
      </c>
      <c r="AF82" s="4" t="str">
        <f>VLOOKUP($AC82,'Girls Team Sheets'!$M$39:$Q$46,4,FALSE)</f>
        <v>Durham</v>
      </c>
      <c r="AG82" s="32">
        <v>18.670000000000002</v>
      </c>
      <c r="AI82" s="7"/>
      <c r="AJ82" s="38">
        <v>3</v>
      </c>
      <c r="AK82" s="4">
        <v>6</v>
      </c>
      <c r="AL82" s="22"/>
      <c r="AM82" s="4" t="e">
        <f>VLOOKUP($AL82,'Girls Team Sheets'!$A$74:$E$81,2,FALSE)</f>
        <v>#N/A</v>
      </c>
      <c r="AN82" s="4" t="e">
        <f>VLOOKUP($AL82,'Girls Team Sheets'!$A$74:$E$81,3,FALSE)</f>
        <v>#N/A</v>
      </c>
      <c r="AO82" s="4" t="e">
        <f>VLOOKUP($AL82,'Girls Team Sheets'!$A$74:$E$81,4,FALSE)</f>
        <v>#N/A</v>
      </c>
      <c r="AP82" s="32"/>
      <c r="AR82" s="38">
        <v>3</v>
      </c>
      <c r="AS82" s="4">
        <v>6</v>
      </c>
      <c r="AT82" s="22"/>
      <c r="AU82" s="4" t="e">
        <f>VLOOKUP($AT82,'Girls Team Sheets'!$M$74:$Q$81,2,FALSE)</f>
        <v>#N/A</v>
      </c>
      <c r="AV82" s="4" t="e">
        <f>VLOOKUP($AT82,'Girls Team Sheets'!$M$74:$Q$81,3,FALSE)</f>
        <v>#N/A</v>
      </c>
      <c r="AW82" s="4" t="e">
        <f>VLOOKUP($AT82,'Girls Team Sheets'!$M$74:$Q$81,4,FALSE)</f>
        <v>#N/A</v>
      </c>
      <c r="AX82" s="32"/>
      <c r="AY82" s="7"/>
    </row>
    <row r="83" spans="1:51" x14ac:dyDescent="0.25">
      <c r="A83" s="7"/>
      <c r="B83" s="38"/>
      <c r="C83" s="10"/>
      <c r="D83" s="10"/>
      <c r="E83" s="10"/>
      <c r="F83" s="10"/>
      <c r="G83" s="10"/>
      <c r="H83" s="10"/>
      <c r="I83" s="10"/>
      <c r="J83" s="38"/>
      <c r="K83" s="10"/>
      <c r="L83" s="10"/>
      <c r="M83" s="10"/>
      <c r="N83" s="10"/>
      <c r="O83" s="10"/>
      <c r="P83" s="10"/>
      <c r="R83" s="7"/>
      <c r="S83" s="38">
        <v>2</v>
      </c>
      <c r="T83" s="4">
        <v>7</v>
      </c>
      <c r="U83" s="22">
        <v>60</v>
      </c>
      <c r="V83" s="4" t="str">
        <f>VLOOKUP($U83,'Girls Team Sheets'!$A$39:$E$46,2,FALSE)</f>
        <v xml:space="preserve">Emilia </v>
      </c>
      <c r="W83" s="4" t="str">
        <f>VLOOKUP($U83,'Girls Team Sheets'!$A$39:$E$46,3,FALSE)</f>
        <v>Hardie</v>
      </c>
      <c r="X83" s="4" t="str">
        <f>VLOOKUP($U83,'Girls Team Sheets'!$A$39:$E$46,4,FALSE)</f>
        <v>Northumberland</v>
      </c>
      <c r="Y83" s="32">
        <v>8.73</v>
      </c>
      <c r="AA83" s="38">
        <v>2</v>
      </c>
      <c r="AB83" s="4">
        <v>7</v>
      </c>
      <c r="AC83" s="22">
        <v>25</v>
      </c>
      <c r="AD83" s="4" t="str">
        <f>VLOOKUP($AC83,'Girls Team Sheets'!$M$39:$Q$46,2,FALSE)</f>
        <v xml:space="preserve">Anna </v>
      </c>
      <c r="AE83" s="4" t="str">
        <f>VLOOKUP($AC83,'Girls Team Sheets'!$M$39:$Q$46,3,FALSE)</f>
        <v xml:space="preserve"> Robinson</v>
      </c>
      <c r="AF83" s="4" t="str">
        <f>VLOOKUP($AC83,'Girls Team Sheets'!$M$39:$Q$46,4,FALSE)</f>
        <v>Durham</v>
      </c>
      <c r="AG83" s="32">
        <v>17.79</v>
      </c>
      <c r="AI83" s="7"/>
      <c r="AJ83" s="38">
        <v>2</v>
      </c>
      <c r="AK83" s="4">
        <v>7</v>
      </c>
      <c r="AL83" s="22"/>
      <c r="AM83" s="4" t="e">
        <f>VLOOKUP($AL83,'Girls Team Sheets'!$A$74:$E$81,2,FALSE)</f>
        <v>#N/A</v>
      </c>
      <c r="AN83" s="4" t="e">
        <f>VLOOKUP($AL83,'Girls Team Sheets'!$A$74:$E$81,3,FALSE)</f>
        <v>#N/A</v>
      </c>
      <c r="AO83" s="4" t="e">
        <f>VLOOKUP($AL83,'Girls Team Sheets'!$A$74:$E$81,4,FALSE)</f>
        <v>#N/A</v>
      </c>
      <c r="AP83" s="32"/>
      <c r="AR83" s="38">
        <v>2</v>
      </c>
      <c r="AS83" s="4">
        <v>7</v>
      </c>
      <c r="AT83" s="22"/>
      <c r="AU83" s="4" t="e">
        <f>VLOOKUP($AT83,'Girls Team Sheets'!$M$74:$Q$81,2,FALSE)</f>
        <v>#N/A</v>
      </c>
      <c r="AV83" s="4" t="e">
        <f>VLOOKUP($AT83,'Girls Team Sheets'!$M$74:$Q$81,3,FALSE)</f>
        <v>#N/A</v>
      </c>
      <c r="AW83" s="4" t="e">
        <f>VLOOKUP($AT83,'Girls Team Sheets'!$M$74:$Q$81,4,FALSE)</f>
        <v>#N/A</v>
      </c>
      <c r="AX83" s="32"/>
      <c r="AY83" s="7"/>
    </row>
    <row r="84" spans="1:51" x14ac:dyDescent="0.25">
      <c r="A84" s="7"/>
      <c r="B84" s="38"/>
      <c r="C84" s="10"/>
      <c r="D84" s="10"/>
      <c r="E84" s="10"/>
      <c r="F84" s="10"/>
      <c r="G84" s="10"/>
      <c r="H84" s="10"/>
      <c r="I84" s="10"/>
      <c r="J84" s="38"/>
      <c r="K84" s="10"/>
      <c r="L84" s="10"/>
      <c r="M84" s="10"/>
      <c r="N84" s="10"/>
      <c r="O84" s="10"/>
      <c r="P84" s="10"/>
      <c r="R84" s="7"/>
      <c r="S84" s="38">
        <v>1</v>
      </c>
      <c r="T84" s="4">
        <v>8</v>
      </c>
      <c r="U84" s="22">
        <v>26</v>
      </c>
      <c r="V84" s="4" t="str">
        <f>VLOOKUP($U84,'Girls Team Sheets'!$A$39:$E$46,2,FALSE)</f>
        <v xml:space="preserve">Hannah </v>
      </c>
      <c r="W84" s="4" t="str">
        <f>VLOOKUP($U84,'Girls Team Sheets'!$A$39:$E$46,3,FALSE)</f>
        <v>Blyth</v>
      </c>
      <c r="X84" s="4" t="str">
        <f>VLOOKUP($U84,'Girls Team Sheets'!$A$39:$E$46,4,FALSE)</f>
        <v>Durham</v>
      </c>
      <c r="Y84" s="32">
        <v>7.08</v>
      </c>
      <c r="AA84" s="38">
        <v>1</v>
      </c>
      <c r="AB84" s="4">
        <v>8</v>
      </c>
      <c r="AC84" s="22"/>
      <c r="AD84" s="4" t="e">
        <f>VLOOKUP($AC84,'Girls Team Sheets'!$M$39:$Q$46,2,FALSE)</f>
        <v>#N/A</v>
      </c>
      <c r="AE84" s="4" t="e">
        <f>VLOOKUP($AC84,'Girls Team Sheets'!$M$39:$Q$46,3,FALSE)</f>
        <v>#N/A</v>
      </c>
      <c r="AF84" s="4" t="e">
        <f>VLOOKUP($AC84,'Girls Team Sheets'!$M$39:$Q$46,4,FALSE)</f>
        <v>#N/A</v>
      </c>
      <c r="AG84" s="32"/>
      <c r="AI84" s="7"/>
      <c r="AJ84" s="38">
        <v>1</v>
      </c>
      <c r="AK84" s="4">
        <v>8</v>
      </c>
      <c r="AL84" s="22"/>
      <c r="AM84" s="4" t="e">
        <f>VLOOKUP($AL84,'Girls Team Sheets'!$A$74:$E$81,2,FALSE)</f>
        <v>#N/A</v>
      </c>
      <c r="AN84" s="4" t="e">
        <f>VLOOKUP($AL84,'Girls Team Sheets'!$A$74:$E$81,3,FALSE)</f>
        <v>#N/A</v>
      </c>
      <c r="AO84" s="4" t="e">
        <f>VLOOKUP($AL84,'Girls Team Sheets'!$A$74:$E$81,4,FALSE)</f>
        <v>#N/A</v>
      </c>
      <c r="AP84" s="32"/>
      <c r="AR84" s="38">
        <v>1</v>
      </c>
      <c r="AS84" s="4">
        <v>8</v>
      </c>
      <c r="AT84" s="22"/>
      <c r="AU84" s="4" t="e">
        <f>VLOOKUP($AT84,'Girls Team Sheets'!$M$74:$Q$81,2,FALSE)</f>
        <v>#N/A</v>
      </c>
      <c r="AV84" s="4" t="e">
        <f>VLOOKUP($AT84,'Girls Team Sheets'!$M$74:$Q$81,3,FALSE)</f>
        <v>#N/A</v>
      </c>
      <c r="AW84" s="4" t="e">
        <f>VLOOKUP($AT84,'Girls Team Sheets'!$M$74:$Q$81,4,FALSE)</f>
        <v>#N/A</v>
      </c>
      <c r="AX84" s="32"/>
      <c r="AY84" s="7"/>
    </row>
    <row r="85" spans="1:51" x14ac:dyDescent="0.25">
      <c r="A85" s="7"/>
      <c r="B85" s="38"/>
      <c r="C85" s="10"/>
      <c r="D85" s="10"/>
      <c r="E85" s="10"/>
      <c r="F85" s="10"/>
      <c r="G85" s="10"/>
      <c r="H85" s="10"/>
      <c r="I85" s="10"/>
      <c r="J85" s="38"/>
      <c r="K85" s="10"/>
      <c r="L85" s="10"/>
      <c r="M85" s="10"/>
      <c r="N85" s="10"/>
      <c r="O85" s="10"/>
      <c r="P85" s="10"/>
      <c r="R85" s="7"/>
      <c r="S85" s="38"/>
      <c r="T85" s="4"/>
      <c r="U85" s="4"/>
      <c r="V85" s="4"/>
      <c r="W85" s="4"/>
      <c r="X85" s="13" t="s">
        <v>11</v>
      </c>
      <c r="Y85" s="101" t="s">
        <v>121</v>
      </c>
      <c r="AA85" s="38"/>
      <c r="AB85" s="4"/>
      <c r="AC85" s="4"/>
      <c r="AD85" s="4"/>
      <c r="AE85" s="4"/>
      <c r="AF85" s="13" t="s">
        <v>16</v>
      </c>
      <c r="AG85" s="101" t="s">
        <v>579</v>
      </c>
      <c r="AI85" s="7"/>
      <c r="AJ85" s="38"/>
      <c r="AK85" s="4"/>
      <c r="AL85" s="4"/>
      <c r="AM85" s="4"/>
      <c r="AN85" s="4"/>
      <c r="AO85" s="13" t="s">
        <v>11</v>
      </c>
      <c r="AP85" s="8" t="s">
        <v>121</v>
      </c>
      <c r="AQ85" s="14"/>
      <c r="AR85" s="39"/>
      <c r="AS85" s="13"/>
      <c r="AT85" s="13"/>
      <c r="AU85" s="13"/>
      <c r="AV85" s="13"/>
      <c r="AW85" s="13" t="s">
        <v>16</v>
      </c>
      <c r="AX85" s="8" t="s">
        <v>581</v>
      </c>
      <c r="AY85" s="7"/>
    </row>
    <row r="86" spans="1:51" x14ac:dyDescent="0.25">
      <c r="A86" s="7"/>
      <c r="B86" s="38"/>
      <c r="C86" s="10"/>
      <c r="D86" s="10"/>
      <c r="E86" s="10"/>
      <c r="F86" s="10"/>
      <c r="G86" s="10"/>
      <c r="H86" s="10"/>
      <c r="I86" s="10"/>
      <c r="J86" s="38"/>
      <c r="K86" s="10"/>
      <c r="L86" s="10"/>
      <c r="M86" s="10"/>
      <c r="N86" s="10"/>
      <c r="O86" s="10"/>
      <c r="P86" s="10"/>
      <c r="R86" s="7"/>
      <c r="S86" s="38"/>
      <c r="T86" s="4"/>
      <c r="U86" s="4" t="s">
        <v>53</v>
      </c>
      <c r="V86" s="4" t="s">
        <v>51</v>
      </c>
      <c r="W86" s="4" t="s">
        <v>52</v>
      </c>
      <c r="X86" s="4" t="s">
        <v>54</v>
      </c>
      <c r="Y86" s="6" t="s">
        <v>72</v>
      </c>
      <c r="AA86" s="38"/>
      <c r="AB86" s="4"/>
      <c r="AC86" s="4" t="s">
        <v>53</v>
      </c>
      <c r="AD86" s="4" t="s">
        <v>51</v>
      </c>
      <c r="AE86" s="4" t="s">
        <v>52</v>
      </c>
      <c r="AF86" s="4" t="s">
        <v>54</v>
      </c>
      <c r="AG86" s="6" t="s">
        <v>72</v>
      </c>
      <c r="AI86" s="7"/>
      <c r="AJ86" s="38"/>
      <c r="AK86" s="4"/>
      <c r="AL86" s="4" t="s">
        <v>53</v>
      </c>
      <c r="AM86" s="4" t="s">
        <v>51</v>
      </c>
      <c r="AN86" s="4" t="s">
        <v>52</v>
      </c>
      <c r="AO86" s="4" t="s">
        <v>54</v>
      </c>
      <c r="AP86" s="6" t="s">
        <v>72</v>
      </c>
      <c r="AR86" s="38"/>
      <c r="AS86" s="4"/>
      <c r="AT86" s="4" t="s">
        <v>53</v>
      </c>
      <c r="AU86" s="4" t="s">
        <v>51</v>
      </c>
      <c r="AV86" s="4" t="s">
        <v>52</v>
      </c>
      <c r="AW86" s="4" t="s">
        <v>54</v>
      </c>
      <c r="AX86" s="6" t="s">
        <v>72</v>
      </c>
      <c r="AY86" s="7"/>
    </row>
    <row r="87" spans="1:51" x14ac:dyDescent="0.25">
      <c r="A87" s="7"/>
      <c r="B87" s="38"/>
      <c r="C87" s="10"/>
      <c r="D87" s="10"/>
      <c r="E87" s="10"/>
      <c r="F87" s="10"/>
      <c r="G87" s="10"/>
      <c r="H87" s="10"/>
      <c r="I87" s="10"/>
      <c r="J87" s="38"/>
      <c r="K87" s="10"/>
      <c r="L87" s="10"/>
      <c r="M87" s="10"/>
      <c r="N87" s="10"/>
      <c r="O87" s="10"/>
      <c r="P87" s="10"/>
      <c r="R87" s="7"/>
      <c r="S87" s="38">
        <v>8</v>
      </c>
      <c r="T87" s="4">
        <v>1</v>
      </c>
      <c r="U87" s="22">
        <v>59</v>
      </c>
      <c r="V87" s="4" t="str">
        <f>VLOOKUP($U87,'Girls Team Sheets'!$G$39:$K$46,2,FALSE)</f>
        <v>Bobby</v>
      </c>
      <c r="W87" s="4" t="str">
        <f>VLOOKUP($U87,'Girls Team Sheets'!$G$39:$K$46,3,FALSE)</f>
        <v>Griffiths</v>
      </c>
      <c r="X87" s="4" t="str">
        <f>VLOOKUP($U87,'Girls Team Sheets'!$G$39:$K$46,4,FALSE)</f>
        <v>Northumberland</v>
      </c>
      <c r="Y87" s="32">
        <v>43.62</v>
      </c>
      <c r="AA87" s="38">
        <v>8</v>
      </c>
      <c r="AB87" s="4">
        <v>1</v>
      </c>
      <c r="AC87" s="22">
        <v>17</v>
      </c>
      <c r="AD87" s="4" t="s">
        <v>964</v>
      </c>
      <c r="AE87" s="4" t="str">
        <f>VLOOKUP($AC87,'Girls Team Sheets'!$A$50:$E$57,3,FALSE)</f>
        <v>Simpson-Sullivan</v>
      </c>
      <c r="AF87" s="4" t="str">
        <f>VLOOKUP($AC87,'Girls Team Sheets'!$A$50:$E$57,4,FALSE)</f>
        <v>Cumbria</v>
      </c>
      <c r="AG87" s="109">
        <v>45.32</v>
      </c>
      <c r="AI87" s="7"/>
      <c r="AJ87" s="38">
        <v>8</v>
      </c>
      <c r="AK87" s="4">
        <v>1</v>
      </c>
      <c r="AL87" s="22"/>
      <c r="AM87" s="4" t="e">
        <f>VLOOKUP($AL87,'Girls Team Sheets'!$G$74:$K$81,2,FALSE)</f>
        <v>#N/A</v>
      </c>
      <c r="AN87" s="4" t="e">
        <f>VLOOKUP($AL87,'Girls Team Sheets'!$G$74:$K$81,3,FALSE)</f>
        <v>#N/A</v>
      </c>
      <c r="AO87" s="4" t="e">
        <f>VLOOKUP($AL87,'Girls Team Sheets'!$G$74:$K$81,4,FALSE)</f>
        <v>#N/A</v>
      </c>
      <c r="AP87" s="32"/>
      <c r="AR87" s="38">
        <v>8</v>
      </c>
      <c r="AS87" s="4">
        <v>1</v>
      </c>
      <c r="AT87" s="22"/>
      <c r="AU87" s="4" t="e">
        <f>VLOOKUP($AT87,'Girls Team Sheets'!$A$85:$E$92,2,FALSE)</f>
        <v>#N/A</v>
      </c>
      <c r="AV87" s="4" t="e">
        <f>VLOOKUP($AT87,'Girls Team Sheets'!$A$85:$E$92,3,FALSE)</f>
        <v>#N/A</v>
      </c>
      <c r="AW87" s="4" t="e">
        <f>VLOOKUP($AT87,'Girls Team Sheets'!$A$85:$E$92,4,FALSE)</f>
        <v>#N/A</v>
      </c>
      <c r="AX87" s="32"/>
      <c r="AY87" s="7"/>
    </row>
    <row r="88" spans="1:51" x14ac:dyDescent="0.25">
      <c r="A88" s="7"/>
      <c r="B88" s="38"/>
      <c r="C88" s="10"/>
      <c r="D88" s="10"/>
      <c r="E88" s="10"/>
      <c r="F88" s="10"/>
      <c r="G88" s="10"/>
      <c r="H88" s="10"/>
      <c r="I88" s="10"/>
      <c r="J88" s="38"/>
      <c r="K88" s="10"/>
      <c r="L88" s="10"/>
      <c r="M88" s="10"/>
      <c r="N88" s="10"/>
      <c r="O88" s="10"/>
      <c r="P88" s="10"/>
      <c r="R88" s="7"/>
      <c r="S88" s="38">
        <v>7</v>
      </c>
      <c r="T88" s="4">
        <v>2</v>
      </c>
      <c r="U88" s="22">
        <v>17</v>
      </c>
      <c r="V88" s="4" t="str">
        <f>VLOOKUP($U88,'Girls Team Sheets'!$G$39:$K$46,2,FALSE)</f>
        <v>Rachel</v>
      </c>
      <c r="W88" s="4" t="str">
        <f>VLOOKUP($U88,'Girls Team Sheets'!$G$39:$K$46,3,FALSE)</f>
        <v>Gallagher</v>
      </c>
      <c r="X88" s="4" t="str">
        <f>VLOOKUP($U88,'Girls Team Sheets'!$G$39:$K$46,4,FALSE)</f>
        <v>Cumbria</v>
      </c>
      <c r="Y88" s="32">
        <v>38.22</v>
      </c>
      <c r="AA88" s="38">
        <v>7</v>
      </c>
      <c r="AB88" s="4">
        <v>2</v>
      </c>
      <c r="AC88" s="22">
        <v>13</v>
      </c>
      <c r="AD88" s="4" t="s">
        <v>291</v>
      </c>
      <c r="AE88" s="4" t="str">
        <f>VLOOKUP($AC88,'Girls Team Sheets'!$A$50:$E$57,3,FALSE)</f>
        <v>McDonald</v>
      </c>
      <c r="AF88" s="4" t="str">
        <f>VLOOKUP($AC88,'Girls Team Sheets'!$A$50:$E$57,4,FALSE)</f>
        <v>Cleveland</v>
      </c>
      <c r="AG88" s="109">
        <v>36.4</v>
      </c>
      <c r="AI88" s="7"/>
      <c r="AJ88" s="38">
        <v>7</v>
      </c>
      <c r="AK88" s="4">
        <v>2</v>
      </c>
      <c r="AL88" s="22"/>
      <c r="AM88" s="4" t="e">
        <f>VLOOKUP($AL88,'Girls Team Sheets'!$G$74:$K$81,2,FALSE)</f>
        <v>#N/A</v>
      </c>
      <c r="AN88" s="4" t="e">
        <f>VLOOKUP($AL88,'Girls Team Sheets'!$G$74:$K$81,3,FALSE)</f>
        <v>#N/A</v>
      </c>
      <c r="AO88" s="4" t="e">
        <f>VLOOKUP($AL88,'Girls Team Sheets'!$G$74:$K$81,4,FALSE)</f>
        <v>#N/A</v>
      </c>
      <c r="AP88" s="32"/>
      <c r="AR88" s="38">
        <v>7</v>
      </c>
      <c r="AS88" s="4">
        <v>2</v>
      </c>
      <c r="AT88" s="22"/>
      <c r="AU88" s="4" t="e">
        <f>VLOOKUP($AT88,'Girls Team Sheets'!$A$85:$E$92,2,FALSE)</f>
        <v>#N/A</v>
      </c>
      <c r="AV88" s="4" t="e">
        <f>VLOOKUP($AT88,'Girls Team Sheets'!$A$85:$E$92,3,FALSE)</f>
        <v>#N/A</v>
      </c>
      <c r="AW88" s="4" t="e">
        <f>VLOOKUP($AT88,'Girls Team Sheets'!$A$85:$E$92,4,FALSE)</f>
        <v>#N/A</v>
      </c>
      <c r="AX88" s="32"/>
      <c r="AY88" s="7"/>
    </row>
    <row r="89" spans="1:51" x14ac:dyDescent="0.25">
      <c r="A89" s="7"/>
      <c r="B89" s="38"/>
      <c r="C89" s="10"/>
      <c r="D89" s="10"/>
      <c r="E89" s="10"/>
      <c r="F89" s="10"/>
      <c r="G89" s="10"/>
      <c r="H89" s="10"/>
      <c r="I89" s="10"/>
      <c r="J89" s="38"/>
      <c r="K89" s="10"/>
      <c r="L89" s="10"/>
      <c r="M89" s="10"/>
      <c r="N89" s="10"/>
      <c r="O89" s="10"/>
      <c r="P89" s="10"/>
      <c r="R89" s="7"/>
      <c r="S89" s="38">
        <v>6</v>
      </c>
      <c r="T89" s="4">
        <v>3</v>
      </c>
      <c r="U89" s="22">
        <v>25</v>
      </c>
      <c r="V89" s="4" t="str">
        <f>VLOOKUP($U89,'Girls Team Sheets'!$G$39:$K$46,2,FALSE)</f>
        <v xml:space="preserve">Jasmin </v>
      </c>
      <c r="W89" s="4" t="str">
        <f>VLOOKUP($U89,'Girls Team Sheets'!$G$39:$K$46,3,FALSE)</f>
        <v>Sharp</v>
      </c>
      <c r="X89" s="4" t="str">
        <f>VLOOKUP($U89,'Girls Team Sheets'!$G$39:$K$46,4,FALSE)</f>
        <v>Durham</v>
      </c>
      <c r="Y89" s="32">
        <v>32.74</v>
      </c>
      <c r="AA89" s="38">
        <v>6</v>
      </c>
      <c r="AB89" s="4">
        <v>3</v>
      </c>
      <c r="AC89" s="22">
        <v>59</v>
      </c>
      <c r="AD89" s="4" t="s">
        <v>769</v>
      </c>
      <c r="AE89" s="4" t="str">
        <f>VLOOKUP($AC89,'Girls Team Sheets'!$A$50:$E$57,3,FALSE)</f>
        <v>Griffiths</v>
      </c>
      <c r="AF89" s="4" t="str">
        <f>VLOOKUP($AC89,'Girls Team Sheets'!$A$50:$E$57,4,FALSE)</f>
        <v>Northumberland</v>
      </c>
      <c r="AG89" s="109">
        <v>34.25</v>
      </c>
      <c r="AI89" s="7"/>
      <c r="AJ89" s="38">
        <v>6</v>
      </c>
      <c r="AK89" s="4">
        <v>3</v>
      </c>
      <c r="AL89" s="22"/>
      <c r="AM89" s="4" t="e">
        <f>VLOOKUP($AL89,'Girls Team Sheets'!$G$74:$K$81,2,FALSE)</f>
        <v>#N/A</v>
      </c>
      <c r="AN89" s="4" t="e">
        <f>VLOOKUP($AL89,'Girls Team Sheets'!$G$74:$K$81,3,FALSE)</f>
        <v>#N/A</v>
      </c>
      <c r="AO89" s="4" t="e">
        <f>VLOOKUP($AL89,'Girls Team Sheets'!$G$74:$K$81,4,FALSE)</f>
        <v>#N/A</v>
      </c>
      <c r="AP89" s="32"/>
      <c r="AR89" s="38">
        <v>6</v>
      </c>
      <c r="AS89" s="4">
        <v>3</v>
      </c>
      <c r="AT89" s="22"/>
      <c r="AU89" s="4" t="e">
        <f>VLOOKUP($AT89,'Girls Team Sheets'!$A$85:$E$92,2,FALSE)</f>
        <v>#N/A</v>
      </c>
      <c r="AV89" s="4" t="e">
        <f>VLOOKUP($AT89,'Girls Team Sheets'!$A$85:$E$92,3,FALSE)</f>
        <v>#N/A</v>
      </c>
      <c r="AW89" s="4" t="e">
        <f>VLOOKUP($AT89,'Girls Team Sheets'!$A$85:$E$92,4,FALSE)</f>
        <v>#N/A</v>
      </c>
      <c r="AX89" s="32"/>
      <c r="AY89" s="7"/>
    </row>
    <row r="90" spans="1:51" x14ac:dyDescent="0.25">
      <c r="A90" s="7"/>
      <c r="B90" s="38"/>
      <c r="C90" s="10"/>
      <c r="D90" s="10"/>
      <c r="E90" s="10"/>
      <c r="F90" s="10"/>
      <c r="G90" s="10"/>
      <c r="H90" s="10"/>
      <c r="I90" s="10"/>
      <c r="J90" s="38"/>
      <c r="K90" s="10"/>
      <c r="L90" s="10"/>
      <c r="M90" s="10"/>
      <c r="N90" s="10"/>
      <c r="O90" s="10"/>
      <c r="P90" s="10"/>
      <c r="R90" s="7"/>
      <c r="S90" s="38">
        <v>5</v>
      </c>
      <c r="T90" s="4">
        <v>4</v>
      </c>
      <c r="U90" s="22">
        <v>60</v>
      </c>
      <c r="V90" s="4" t="str">
        <f>VLOOKUP($U90,'Girls Team Sheets'!$G$39:$K$46,2,FALSE)</f>
        <v>Libby</v>
      </c>
      <c r="W90" s="4" t="str">
        <f>VLOOKUP($U90,'Girls Team Sheets'!$G$39:$K$46,3,FALSE)</f>
        <v>Hall</v>
      </c>
      <c r="X90" s="4" t="str">
        <f>VLOOKUP($U90,'Girls Team Sheets'!$G$39:$K$46,4,FALSE)</f>
        <v>Northumberland</v>
      </c>
      <c r="Y90" s="32">
        <v>24.73</v>
      </c>
      <c r="AA90" s="38">
        <v>5</v>
      </c>
      <c r="AB90" s="4">
        <v>4</v>
      </c>
      <c r="AC90" s="22">
        <v>14</v>
      </c>
      <c r="AD90" s="4" t="s">
        <v>749</v>
      </c>
      <c r="AE90" s="4" t="str">
        <f>VLOOKUP($AC90,'Girls Team Sheets'!$A$50:$E$57,3,FALSE)</f>
        <v>Coates</v>
      </c>
      <c r="AF90" s="4" t="str">
        <f>VLOOKUP($AC90,'Girls Team Sheets'!$A$50:$E$57,4,FALSE)</f>
        <v>Cleveland</v>
      </c>
      <c r="AG90" s="32">
        <v>31.96</v>
      </c>
      <c r="AI90" s="7"/>
      <c r="AJ90" s="38">
        <v>5</v>
      </c>
      <c r="AK90" s="4">
        <v>4</v>
      </c>
      <c r="AL90" s="22"/>
      <c r="AM90" s="4" t="e">
        <f>VLOOKUP($AL90,'Girls Team Sheets'!$G$74:$K$81,2,FALSE)</f>
        <v>#N/A</v>
      </c>
      <c r="AN90" s="4" t="e">
        <f>VLOOKUP($AL90,'Girls Team Sheets'!$G$74:$K$81,3,FALSE)</f>
        <v>#N/A</v>
      </c>
      <c r="AO90" s="4" t="e">
        <f>VLOOKUP($AL90,'Girls Team Sheets'!$G$74:$K$81,4,FALSE)</f>
        <v>#N/A</v>
      </c>
      <c r="AP90" s="32"/>
      <c r="AR90" s="38">
        <v>5</v>
      </c>
      <c r="AS90" s="4">
        <v>4</v>
      </c>
      <c r="AT90" s="22"/>
      <c r="AU90" s="4" t="e">
        <f>VLOOKUP($AT90,'Girls Team Sheets'!$A$85:$E$92,2,FALSE)</f>
        <v>#N/A</v>
      </c>
      <c r="AV90" s="4" t="e">
        <f>VLOOKUP($AT90,'Girls Team Sheets'!$A$85:$E$92,3,FALSE)</f>
        <v>#N/A</v>
      </c>
      <c r="AW90" s="4" t="e">
        <f>VLOOKUP($AT90,'Girls Team Sheets'!$A$85:$E$92,4,FALSE)</f>
        <v>#N/A</v>
      </c>
      <c r="AX90" s="32"/>
      <c r="AY90" s="7"/>
    </row>
    <row r="91" spans="1:51" s="10" customFormat="1" x14ac:dyDescent="0.25">
      <c r="A91" s="7"/>
      <c r="B91" s="38"/>
      <c r="J91" s="38"/>
      <c r="R91" s="7"/>
      <c r="S91" s="38">
        <v>4</v>
      </c>
      <c r="T91" s="4">
        <v>5</v>
      </c>
      <c r="U91" s="22">
        <v>18</v>
      </c>
      <c r="V91" s="4" t="str">
        <f>VLOOKUP($U91,'Girls Team Sheets'!$G$39:$K$46,2,FALSE)</f>
        <v>Catlin</v>
      </c>
      <c r="W91" s="4" t="str">
        <f>VLOOKUP($U91,'Girls Team Sheets'!$G$39:$K$46,3,FALSE)</f>
        <v>Thompson</v>
      </c>
      <c r="X91" s="4" t="str">
        <f>VLOOKUP($U91,'Girls Team Sheets'!$G$39:$K$46,4,FALSE)</f>
        <v>Cumbria</v>
      </c>
      <c r="Y91" s="32">
        <v>26.42</v>
      </c>
      <c r="Z91"/>
      <c r="AA91" s="38">
        <v>4</v>
      </c>
      <c r="AB91" s="4">
        <v>5</v>
      </c>
      <c r="AC91" s="22">
        <v>25</v>
      </c>
      <c r="AD91" s="4" t="s">
        <v>1103</v>
      </c>
      <c r="AE91" s="4" t="str">
        <f>VLOOKUP($AC91,'Girls Team Sheets'!$A$50:$E$57,3,FALSE)</f>
        <v>Lamb</v>
      </c>
      <c r="AF91" s="4" t="str">
        <f>VLOOKUP($AC91,'Girls Team Sheets'!$A$50:$E$57,4,FALSE)</f>
        <v>Durham</v>
      </c>
      <c r="AG91" s="32">
        <v>30.71</v>
      </c>
      <c r="AI91" s="7"/>
      <c r="AJ91" s="38">
        <v>4</v>
      </c>
      <c r="AK91" s="4">
        <v>5</v>
      </c>
      <c r="AL91" s="22"/>
      <c r="AM91" s="4" t="e">
        <f>VLOOKUP($AL91,'Girls Team Sheets'!$G$74:$K$81,2,FALSE)</f>
        <v>#N/A</v>
      </c>
      <c r="AN91" s="4" t="e">
        <f>VLOOKUP($AL91,'Girls Team Sheets'!$G$74:$K$81,3,FALSE)</f>
        <v>#N/A</v>
      </c>
      <c r="AO91" s="4" t="e">
        <f>VLOOKUP($AL91,'Girls Team Sheets'!$G$74:$K$81,4,FALSE)</f>
        <v>#N/A</v>
      </c>
      <c r="AP91" s="32"/>
      <c r="AQ91"/>
      <c r="AR91" s="38">
        <v>4</v>
      </c>
      <c r="AS91" s="4">
        <v>5</v>
      </c>
      <c r="AT91" s="22"/>
      <c r="AU91" s="4" t="e">
        <f>VLOOKUP($AT91,'Girls Team Sheets'!$A$85:$E$92,2,FALSE)</f>
        <v>#N/A</v>
      </c>
      <c r="AV91" s="4" t="e">
        <f>VLOOKUP($AT91,'Girls Team Sheets'!$A$85:$E$92,3,FALSE)</f>
        <v>#N/A</v>
      </c>
      <c r="AW91" s="4" t="e">
        <f>VLOOKUP($AT91,'Girls Team Sheets'!$A$85:$E$92,4,FALSE)</f>
        <v>#N/A</v>
      </c>
      <c r="AX91" s="32"/>
      <c r="AY91" s="7"/>
    </row>
    <row r="92" spans="1:51" s="10" customFormat="1" x14ac:dyDescent="0.25">
      <c r="A92" s="7"/>
      <c r="B92" s="38"/>
      <c r="J92" s="38"/>
      <c r="R92" s="7"/>
      <c r="S92" s="38">
        <v>3</v>
      </c>
      <c r="T92" s="4">
        <v>6</v>
      </c>
      <c r="U92" s="22">
        <v>26</v>
      </c>
      <c r="V92" s="4" t="str">
        <f>VLOOKUP($U92,'Girls Team Sheets'!$G$39:$K$46,2,FALSE)</f>
        <v xml:space="preserve">Abbi </v>
      </c>
      <c r="W92" s="4" t="str">
        <f>VLOOKUP($U92,'Girls Team Sheets'!$G$39:$K$46,3,FALSE)</f>
        <v>Pearse</v>
      </c>
      <c r="X92" s="4" t="str">
        <f>VLOOKUP($U92,'Girls Team Sheets'!$G$39:$K$46,4,FALSE)</f>
        <v>Durham</v>
      </c>
      <c r="Y92" s="32">
        <v>25.7</v>
      </c>
      <c r="Z92"/>
      <c r="AA92" s="38">
        <v>3</v>
      </c>
      <c r="AB92" s="4">
        <v>6</v>
      </c>
      <c r="AC92" s="22">
        <v>26</v>
      </c>
      <c r="AD92" s="4" t="s">
        <v>1120</v>
      </c>
      <c r="AE92" s="4" t="str">
        <f>VLOOKUP($AC92,'Girls Team Sheets'!$A$50:$E$57,3,FALSE)</f>
        <v xml:space="preserve"> Smith</v>
      </c>
      <c r="AF92" s="4" t="str">
        <f>VLOOKUP($AC92,'Girls Team Sheets'!$A$50:$E$57,4,FALSE)</f>
        <v>Durham</v>
      </c>
      <c r="AG92" s="32">
        <v>26.19</v>
      </c>
      <c r="AI92" s="7"/>
      <c r="AJ92" s="38">
        <v>3</v>
      </c>
      <c r="AK92" s="4">
        <v>6</v>
      </c>
      <c r="AL92" s="22"/>
      <c r="AM92" s="4" t="e">
        <f>VLOOKUP($AL92,'Girls Team Sheets'!$G$74:$K$81,2,FALSE)</f>
        <v>#N/A</v>
      </c>
      <c r="AN92" s="4" t="e">
        <f>VLOOKUP($AL92,'Girls Team Sheets'!$G$74:$K$81,3,FALSE)</f>
        <v>#N/A</v>
      </c>
      <c r="AO92" s="4" t="e">
        <f>VLOOKUP($AL92,'Girls Team Sheets'!$G$74:$K$81,4,FALSE)</f>
        <v>#N/A</v>
      </c>
      <c r="AP92" s="32"/>
      <c r="AQ92"/>
      <c r="AR92" s="38">
        <v>3</v>
      </c>
      <c r="AS92" s="4">
        <v>6</v>
      </c>
      <c r="AT92" s="22"/>
      <c r="AU92" s="4" t="e">
        <f>VLOOKUP($AT92,'Girls Team Sheets'!$A$85:$E$92,2,FALSE)</f>
        <v>#N/A</v>
      </c>
      <c r="AV92" s="4" t="e">
        <f>VLOOKUP($AT92,'Girls Team Sheets'!$A$85:$E$92,3,FALSE)</f>
        <v>#N/A</v>
      </c>
      <c r="AW92" s="4" t="e">
        <f>VLOOKUP($AT92,'Girls Team Sheets'!$A$85:$E$92,4,FALSE)</f>
        <v>#N/A</v>
      </c>
      <c r="AX92" s="32"/>
      <c r="AY92" s="7"/>
    </row>
    <row r="93" spans="1:51" s="10" customFormat="1" x14ac:dyDescent="0.25">
      <c r="A93" s="7"/>
      <c r="B93" s="38"/>
      <c r="J93" s="38"/>
      <c r="R93" s="7"/>
      <c r="S93" s="38">
        <v>2</v>
      </c>
      <c r="T93" s="4">
        <v>7</v>
      </c>
      <c r="U93" s="22">
        <v>13</v>
      </c>
      <c r="V93" s="4" t="str">
        <f>VLOOKUP($U93,'Girls Team Sheets'!$G$39:$K$46,2,FALSE)</f>
        <v>Sophie</v>
      </c>
      <c r="W93" s="4" t="str">
        <f>VLOOKUP($U93,'Girls Team Sheets'!$G$39:$K$46,3,FALSE)</f>
        <v>Darbishire</v>
      </c>
      <c r="X93" s="4" t="str">
        <f>VLOOKUP($U93,'Girls Team Sheets'!$G$39:$K$46,4,FALSE)</f>
        <v>Cleveland</v>
      </c>
      <c r="Y93" s="32">
        <v>21.25</v>
      </c>
      <c r="Z93"/>
      <c r="AA93" s="38">
        <v>2</v>
      </c>
      <c r="AB93" s="4">
        <v>7</v>
      </c>
      <c r="AC93" s="22">
        <v>18</v>
      </c>
      <c r="AD93" s="4" t="str">
        <f>VLOOKUP($AC93,'Girls Team Sheets'!$A$50:$E$57,2,FALSE)</f>
        <v xml:space="preserve">Emily </v>
      </c>
      <c r="AE93" s="4" t="str">
        <f>VLOOKUP($AC93,'Girls Team Sheets'!$A$50:$E$57,3,FALSE)</f>
        <v>Carruthers</v>
      </c>
      <c r="AF93" s="4" t="str">
        <f>VLOOKUP($AC93,'Girls Team Sheets'!$A$50:$E$57,4,FALSE)</f>
        <v>Cumbria</v>
      </c>
      <c r="AG93" s="32">
        <v>24.56</v>
      </c>
      <c r="AI93" s="7"/>
      <c r="AJ93" s="38">
        <v>2</v>
      </c>
      <c r="AK93" s="4">
        <v>7</v>
      </c>
      <c r="AL93" s="22"/>
      <c r="AM93" s="4" t="e">
        <f>VLOOKUP($AL93,'Girls Team Sheets'!$G$74:$K$81,2,FALSE)</f>
        <v>#N/A</v>
      </c>
      <c r="AN93" s="4" t="e">
        <f>VLOOKUP($AL93,'Girls Team Sheets'!$G$74:$K$81,3,FALSE)</f>
        <v>#N/A</v>
      </c>
      <c r="AO93" s="4" t="e">
        <f>VLOOKUP($AL93,'Girls Team Sheets'!$G$74:$K$81,4,FALSE)</f>
        <v>#N/A</v>
      </c>
      <c r="AP93" s="32"/>
      <c r="AQ93"/>
      <c r="AR93" s="38">
        <v>2</v>
      </c>
      <c r="AS93" s="4">
        <v>7</v>
      </c>
      <c r="AT93" s="22"/>
      <c r="AU93" s="4" t="e">
        <f>VLOOKUP($AT93,'Girls Team Sheets'!$A$85:$E$92,2,FALSE)</f>
        <v>#N/A</v>
      </c>
      <c r="AV93" s="4" t="e">
        <f>VLOOKUP($AT93,'Girls Team Sheets'!$A$85:$E$92,3,FALSE)</f>
        <v>#N/A</v>
      </c>
      <c r="AW93" s="4" t="e">
        <f>VLOOKUP($AT93,'Girls Team Sheets'!$A$85:$E$92,4,FALSE)</f>
        <v>#N/A</v>
      </c>
      <c r="AX93" s="32"/>
      <c r="AY93" s="7"/>
    </row>
    <row r="94" spans="1:51" s="10" customFormat="1" x14ac:dyDescent="0.25">
      <c r="A94" s="7"/>
      <c r="B94" s="38"/>
      <c r="J94" s="38"/>
      <c r="R94" s="7"/>
      <c r="S94" s="38">
        <v>1</v>
      </c>
      <c r="T94" s="4">
        <v>8</v>
      </c>
      <c r="U94" s="22">
        <v>14</v>
      </c>
      <c r="V94" s="4" t="str">
        <f>VLOOKUP($U94,'Girls Team Sheets'!$G$39:$K$46,2,FALSE)</f>
        <v>Esma</v>
      </c>
      <c r="W94" s="4" t="str">
        <f>VLOOKUP($U94,'Girls Team Sheets'!$G$39:$K$46,3,FALSE)</f>
        <v>Howard</v>
      </c>
      <c r="X94" s="4" t="str">
        <f>VLOOKUP($U94,'Girls Team Sheets'!$G$39:$K$46,4,FALSE)</f>
        <v>Cleveland</v>
      </c>
      <c r="Y94" s="32">
        <v>20.64</v>
      </c>
      <c r="Z94"/>
      <c r="AA94" s="38">
        <v>1</v>
      </c>
      <c r="AB94" s="4">
        <v>8</v>
      </c>
      <c r="AC94" s="22">
        <v>60</v>
      </c>
      <c r="AD94" s="4" t="str">
        <f>VLOOKUP($AC94,'Girls Team Sheets'!$A$50:$E$57,2,FALSE)</f>
        <v>Penny</v>
      </c>
      <c r="AE94" s="4" t="str">
        <f>VLOOKUP($AC94,'Girls Team Sheets'!$A$50:$E$57,3,FALSE)</f>
        <v>Duncan</v>
      </c>
      <c r="AF94" s="4" t="str">
        <f>VLOOKUP($AC94,'Girls Team Sheets'!$A$50:$E$57,4,FALSE)</f>
        <v>Northumberland</v>
      </c>
      <c r="AG94" s="107">
        <v>5.14</v>
      </c>
      <c r="AI94" s="7"/>
      <c r="AJ94" s="38">
        <v>1</v>
      </c>
      <c r="AK94" s="4">
        <v>8</v>
      </c>
      <c r="AL94" s="22"/>
      <c r="AM94" s="4" t="e">
        <f>VLOOKUP($AL94,'Girls Team Sheets'!$G$74:$K$81,2,FALSE)</f>
        <v>#N/A</v>
      </c>
      <c r="AN94" s="4" t="e">
        <f>VLOOKUP($AL94,'Girls Team Sheets'!$G$74:$K$81,3,FALSE)</f>
        <v>#N/A</v>
      </c>
      <c r="AO94" s="4" t="e">
        <f>VLOOKUP($AL94,'Girls Team Sheets'!$G$74:$K$81,4,FALSE)</f>
        <v>#N/A</v>
      </c>
      <c r="AP94" s="32"/>
      <c r="AQ94"/>
      <c r="AR94" s="38">
        <v>1</v>
      </c>
      <c r="AS94" s="4">
        <v>8</v>
      </c>
      <c r="AT94" s="22"/>
      <c r="AU94" s="4" t="e">
        <f>VLOOKUP($AT94,'Girls Team Sheets'!$A$85:$E$92,2,FALSE)</f>
        <v>#N/A</v>
      </c>
      <c r="AV94" s="4" t="e">
        <f>VLOOKUP($AT94,'Girls Team Sheets'!$A$85:$E$92,3,FALSE)</f>
        <v>#N/A</v>
      </c>
      <c r="AW94" s="4" t="e">
        <f>VLOOKUP($AT94,'Girls Team Sheets'!$A$85:$E$92,4,FALSE)</f>
        <v>#N/A</v>
      </c>
      <c r="AX94" s="32"/>
      <c r="AY94" s="7"/>
    </row>
    <row r="95" spans="1:51" s="10" customFormat="1" x14ac:dyDescent="0.25">
      <c r="A95" s="7"/>
      <c r="B95" s="38"/>
      <c r="J95" s="38"/>
      <c r="R95" s="7"/>
      <c r="S95" s="38"/>
      <c r="T95"/>
      <c r="U95"/>
      <c r="V95"/>
      <c r="W95"/>
      <c r="X95"/>
      <c r="Y95"/>
      <c r="Z95"/>
      <c r="AA95" s="38"/>
      <c r="AB95"/>
      <c r="AC95"/>
      <c r="AD95"/>
      <c r="AE95"/>
      <c r="AF95"/>
      <c r="AG95"/>
      <c r="AI95" s="7"/>
      <c r="AJ95" s="38"/>
      <c r="AK95"/>
      <c r="AL95"/>
      <c r="AM95"/>
      <c r="AN95"/>
      <c r="AO95"/>
      <c r="AP95"/>
      <c r="AQ95"/>
      <c r="AR95" s="38"/>
      <c r="AS95"/>
      <c r="AT95"/>
      <c r="AU95"/>
      <c r="AV95"/>
      <c r="AW95"/>
      <c r="AX95"/>
      <c r="AY95" s="7"/>
    </row>
    <row r="96" spans="1:51" s="10" customFormat="1" x14ac:dyDescent="0.25">
      <c r="A96" s="7"/>
      <c r="B96" s="38"/>
      <c r="C96" s="7"/>
      <c r="D96" s="7"/>
      <c r="E96" s="7"/>
      <c r="F96" s="7"/>
      <c r="G96" s="7"/>
      <c r="H96" s="7"/>
      <c r="I96" s="7"/>
      <c r="J96" s="38"/>
      <c r="K96" s="7"/>
      <c r="L96" s="7"/>
      <c r="M96" s="7"/>
      <c r="N96" s="7"/>
      <c r="O96" s="7"/>
      <c r="P96" s="7"/>
      <c r="Q96" s="7"/>
      <c r="R96" s="7"/>
      <c r="S96" s="38"/>
      <c r="T96" s="7"/>
      <c r="U96" s="7"/>
      <c r="V96" s="7"/>
      <c r="W96" s="7"/>
      <c r="X96" s="7"/>
      <c r="Y96" s="7"/>
      <c r="Z96" s="7"/>
      <c r="AA96" s="38"/>
      <c r="AB96" s="7"/>
      <c r="AC96" s="7"/>
      <c r="AD96" s="7"/>
      <c r="AE96" s="7"/>
      <c r="AF96" s="7"/>
      <c r="AG96" s="7"/>
      <c r="AH96" s="7"/>
      <c r="AI96" s="7"/>
      <c r="AJ96" s="38"/>
      <c r="AK96" s="7"/>
      <c r="AL96" s="7"/>
      <c r="AM96" s="7"/>
      <c r="AN96" s="7"/>
      <c r="AO96" s="7"/>
      <c r="AP96" s="7"/>
      <c r="AQ96" s="7"/>
      <c r="AR96" s="38"/>
      <c r="AS96" s="7"/>
      <c r="AT96" s="7"/>
      <c r="AU96" s="7"/>
      <c r="AV96" s="7"/>
      <c r="AW96" s="7"/>
      <c r="AX96" s="7"/>
      <c r="AY96" s="7"/>
    </row>
    <row r="97" spans="2:42" s="10" customFormat="1" x14ac:dyDescent="0.25">
      <c r="B97" s="40"/>
      <c r="S97" s="40"/>
      <c r="AJ97" s="40"/>
    </row>
    <row r="98" spans="2:42" s="10" customFormat="1" ht="15.75" thickBot="1" x14ac:dyDescent="0.3">
      <c r="B98" s="40"/>
      <c r="S98" s="40"/>
      <c r="AJ98" s="40"/>
    </row>
    <row r="99" spans="2:42" s="10" customFormat="1" ht="15.75" thickBot="1" x14ac:dyDescent="0.3">
      <c r="B99" s="40"/>
      <c r="S99" s="40"/>
      <c r="V99" s="149" t="s">
        <v>87</v>
      </c>
      <c r="W99" s="150"/>
      <c r="X99" s="150"/>
      <c r="Y99" s="151"/>
      <c r="AJ99" s="40"/>
      <c r="AM99" s="149" t="s">
        <v>88</v>
      </c>
      <c r="AN99" s="150"/>
      <c r="AO99" s="150"/>
      <c r="AP99" s="151"/>
    </row>
    <row r="100" spans="2:42" s="10" customFormat="1" x14ac:dyDescent="0.25">
      <c r="B100" s="40"/>
      <c r="E100" s="149" t="s">
        <v>85</v>
      </c>
      <c r="F100" s="150"/>
      <c r="G100" s="150"/>
      <c r="H100" s="151"/>
      <c r="I100" s="21"/>
      <c r="J100" s="21"/>
      <c r="S100" s="40"/>
      <c r="V100" s="27"/>
      <c r="W100" s="20" t="s">
        <v>50</v>
      </c>
      <c r="X100" s="20" t="s">
        <v>49</v>
      </c>
      <c r="Y100" s="28" t="s">
        <v>86</v>
      </c>
      <c r="AJ100" s="40"/>
      <c r="AM100" s="27"/>
      <c r="AN100" s="20" t="s">
        <v>50</v>
      </c>
      <c r="AO100" s="20" t="s">
        <v>49</v>
      </c>
      <c r="AP100" s="28" t="s">
        <v>86</v>
      </c>
    </row>
    <row r="101" spans="2:42" s="10" customFormat="1" x14ac:dyDescent="0.25">
      <c r="B101" s="40"/>
      <c r="E101" s="27"/>
      <c r="F101" s="20" t="s">
        <v>50</v>
      </c>
      <c r="G101" s="20" t="s">
        <v>49</v>
      </c>
      <c r="H101" s="28" t="s">
        <v>86</v>
      </c>
      <c r="I101" s="21"/>
      <c r="J101" s="21"/>
      <c r="S101" s="40"/>
      <c r="V101" s="27" t="s">
        <v>64</v>
      </c>
      <c r="W101" s="20">
        <f ca="1">SUMIF($X$5:$X$52,"Cleveland",$S$5:$S$42)+SUMIF($AF$5:$AF$48,"Cleveland",$AA$5:$AA$48)</f>
        <v>54</v>
      </c>
      <c r="X101" s="20">
        <f>SUMIF($X$57:$X$94,"Cleveland",$S$57:$S$94)+SUMIF($AF$57:$AF$94,"Cleveland",$AA$57:$AA$94)</f>
        <v>49</v>
      </c>
      <c r="Y101" s="28">
        <f ca="1">W101+X101</f>
        <v>103</v>
      </c>
      <c r="AJ101" s="40"/>
      <c r="AM101" s="27" t="s">
        <v>64</v>
      </c>
      <c r="AN101" s="20">
        <f>SUMIF($AO$5:$AO$52,"Cleveland",$AJ$5:$AJ$52)+SUMIF($AW$5:$AW$48,"Cleveland",$AR$5:$AR$48)</f>
        <v>0</v>
      </c>
      <c r="AO101" s="20">
        <f>SUMIF($AO$57:$AO$94,"Cleveland",$AJ$57:$AJ$94)+SUMIF($AW$57:$AW$94,"Cleveland",$AR$57:$AR$94)</f>
        <v>0</v>
      </c>
      <c r="AP101" s="28">
        <f>AN101+AO101</f>
        <v>0</v>
      </c>
    </row>
    <row r="102" spans="2:42" s="10" customFormat="1" x14ac:dyDescent="0.25">
      <c r="B102" s="40"/>
      <c r="E102" s="27" t="s">
        <v>64</v>
      </c>
      <c r="F102" s="20">
        <f>SUMIF($G$5:$G$28,"Cleveland",$B$5:$B$28)+SUMIF($O$5:$O$32,"Cleveland",$J$5:$J$32)</f>
        <v>37</v>
      </c>
      <c r="G102" s="20">
        <f ca="1">SUMIF($G$37:$G$65,"Cleveland",$B$37:$B$65)+SUMIF($O$37:$O$76,"Cleveland",$J$37:$J$54)</f>
        <v>53</v>
      </c>
      <c r="H102" s="28">
        <f ca="1">F102+G102</f>
        <v>90</v>
      </c>
      <c r="S102" s="40"/>
      <c r="V102" s="27" t="s">
        <v>65</v>
      </c>
      <c r="W102" s="20">
        <f ca="1">SUMIF($X$5:$X$52,"Cumbria",$S$5:$S$42)+SUMIF($AF$5:$AF$48,"Cumbria",$AA$5:$AA$48)</f>
        <v>56</v>
      </c>
      <c r="X102" s="20">
        <f>SUMIF($X$57:$X$94,"Cumbria",$S$57:$S$94)+SUMIF($AF$57:$AF$94,"Cumbria",$AA$57:$AA$94)</f>
        <v>85</v>
      </c>
      <c r="Y102" s="28">
        <f t="shared" ref="Y102:Y104" ca="1" si="0">W102+X102</f>
        <v>141</v>
      </c>
      <c r="AJ102" s="40"/>
      <c r="AM102" s="27" t="s">
        <v>65</v>
      </c>
      <c r="AN102" s="20">
        <f>SUMIF($AO$5:$AO$52,"Cumbria",$AJ$5:$AJ$52)+SUMIF($AW$5:$AW$48,"Cumbria",$AR$5:$AR$48)</f>
        <v>8</v>
      </c>
      <c r="AO102" s="20">
        <f>SUMIF($AO$57:$AO$94,"Cumbria",$AJ$57:$AJ$94)+SUMIF($AW$57:$AW$94,"Cumbria",$AR$57:$AR$94)</f>
        <v>0</v>
      </c>
      <c r="AP102" s="28">
        <f t="shared" ref="AP102:AP104" si="1">AN102+AO102</f>
        <v>8</v>
      </c>
    </row>
    <row r="103" spans="2:42" s="10" customFormat="1" x14ac:dyDescent="0.25">
      <c r="B103" s="40"/>
      <c r="E103" s="27" t="s">
        <v>65</v>
      </c>
      <c r="F103" s="20">
        <f>SUMIF($G$5:$G$28,"Cumbria",$B$5:$B$28)+SUMIF($O$5:$O$32,"Cumbria",$J$5:$J$32)</f>
        <v>41</v>
      </c>
      <c r="G103" s="20">
        <f ca="1">SUMIF($G$37:$G$65,"Cumbria",$B$37:$B$65)+SUMIF($O$37:$O$76,"Cumbria",$J$37:$J$54)</f>
        <v>38</v>
      </c>
      <c r="H103" s="28">
        <f t="shared" ref="H103:H105" ca="1" si="2">F103+G103</f>
        <v>79</v>
      </c>
      <c r="S103" s="40"/>
      <c r="V103" s="27" t="s">
        <v>66</v>
      </c>
      <c r="W103" s="20">
        <f ca="1">SUMIF($X$5:$X$52,"Durham",$S$5:$S$42)+SUMIF($AF$5:$AF$48,"Durham",$AA$5:$AA$48)</f>
        <v>64</v>
      </c>
      <c r="X103" s="20">
        <f>SUMIF($X$57:$X$94,"Durham",$S$57:$S$94)+SUMIF($AF$57:$AF$94,"Durham",$AA$57:$AA$94)</f>
        <v>68</v>
      </c>
      <c r="Y103" s="28">
        <f t="shared" ca="1" si="0"/>
        <v>132</v>
      </c>
      <c r="AJ103" s="40"/>
      <c r="AM103" s="27" t="s">
        <v>66</v>
      </c>
      <c r="AN103" s="20">
        <f>SUMIF($AO$5:$AO$52,"Durham",$AJ$5:$AJ$52)+SUMIF($AW$5:$AW$48,"Durham",$AR$5:$AR$48)</f>
        <v>46</v>
      </c>
      <c r="AO103" s="20">
        <f>SUMIF($AO$57:$AO$94,"Durham",$AJ$57:$AJ$94)+SUMIF($AW$57:$AW$94,"Durham",$AR$57:$AR$94)</f>
        <v>24</v>
      </c>
      <c r="AP103" s="28">
        <f t="shared" si="1"/>
        <v>70</v>
      </c>
    </row>
    <row r="104" spans="2:42" s="10" customFormat="1" ht="15.75" thickBot="1" x14ac:dyDescent="0.3">
      <c r="B104" s="40"/>
      <c r="E104" s="27" t="s">
        <v>66</v>
      </c>
      <c r="F104" s="20">
        <f>SUMIF($G$5:$G$28,"Durham",$B$5:$B$28)+SUMIF($O$5:$O$32,"Durham",$J$5:$J$32)</f>
        <v>44</v>
      </c>
      <c r="G104" s="20">
        <f ca="1">SUMIF($G$37:$G$65,"Durham",$B$37:$B$65)+SUMIF($O$37:$O$76,"Durham",$J$37:$J$54)</f>
        <v>55</v>
      </c>
      <c r="H104" s="28">
        <f t="shared" ca="1" si="2"/>
        <v>99</v>
      </c>
      <c r="S104" s="40"/>
      <c r="V104" s="29" t="s">
        <v>67</v>
      </c>
      <c r="W104" s="30">
        <f ca="1">SUMIF($X$5:$X$52,"Northumberland",$S$5:$S$42)+SUMIF($AF$5:$AF$48,"Northumberland",$AA$5:$AA$48)</f>
        <v>96</v>
      </c>
      <c r="X104" s="30">
        <f>SUMIF($X$57:$X$94,"Northumberland",$S$57:$S$94)+SUMIF($AF$57:$AF$94,"Northumberland",$AA$57:$AA$94)</f>
        <v>62</v>
      </c>
      <c r="Y104" s="31">
        <f t="shared" ca="1" si="0"/>
        <v>158</v>
      </c>
      <c r="AJ104" s="40"/>
      <c r="AM104" s="29" t="s">
        <v>67</v>
      </c>
      <c r="AN104" s="30">
        <f>SUMIF($AO$5:$AO$52,"Northumberland",$AJ$5:$AJ$52)+SUMIF($AW$5:$AW$48,"Northumberland",$AR$5:$AR$48)</f>
        <v>15</v>
      </c>
      <c r="AO104" s="30">
        <f>SUMIF($AO$57:$AO$94,"Northumberland",$AJ$57:$AJ$94)+SUMIF($AW$57:$AW$94,"Northumberland",$AR$57:$AR$94)</f>
        <v>8</v>
      </c>
      <c r="AP104" s="31">
        <f t="shared" si="1"/>
        <v>23</v>
      </c>
    </row>
    <row r="105" spans="2:42" s="10" customFormat="1" ht="15.75" thickBot="1" x14ac:dyDescent="0.3">
      <c r="B105" s="40"/>
      <c r="E105" s="29" t="s">
        <v>67</v>
      </c>
      <c r="F105" s="30">
        <f>SUMIF($G$5:$G$28,"Northumberland",$B$5:$B$28)+SUMIF($O$5:$O$32,"Northumberland",$J$5:$J$32)</f>
        <v>56</v>
      </c>
      <c r="G105" s="30">
        <f ca="1">SUMIF($G$37:$G$65,"Northumberland",$B$37:$B$65)+SUMIF($O$37:$O$76,"Northumberland",$J$37:$J$54)</f>
        <v>75</v>
      </c>
      <c r="H105" s="31">
        <f t="shared" ca="1" si="2"/>
        <v>131</v>
      </c>
      <c r="S105" s="40"/>
      <c r="AJ105" s="40"/>
    </row>
    <row r="106" spans="2:42" s="10" customFormat="1" x14ac:dyDescent="0.25">
      <c r="B106" s="40"/>
      <c r="S106" s="40"/>
      <c r="AJ106" s="40"/>
    </row>
    <row r="107" spans="2:42" s="10" customFormat="1" x14ac:dyDescent="0.25">
      <c r="B107" s="40"/>
      <c r="S107" s="40"/>
      <c r="AJ107" s="40"/>
    </row>
    <row r="108" spans="2:42" s="10" customFormat="1" x14ac:dyDescent="0.25">
      <c r="B108" s="40"/>
      <c r="S108" s="40"/>
      <c r="AJ108" s="40"/>
    </row>
    <row r="109" spans="2:42" s="10" customFormat="1" x14ac:dyDescent="0.25">
      <c r="B109" s="40"/>
      <c r="S109" s="40"/>
      <c r="AJ109" s="40"/>
    </row>
    <row r="110" spans="2:42" s="10" customFormat="1" x14ac:dyDescent="0.25">
      <c r="B110" s="40"/>
      <c r="S110" s="40"/>
      <c r="AJ110" s="40"/>
    </row>
    <row r="111" spans="2:42" s="10" customFormat="1" x14ac:dyDescent="0.25">
      <c r="B111" s="40"/>
      <c r="S111" s="40"/>
      <c r="AJ111" s="40"/>
    </row>
    <row r="112" spans="2:42" s="10" customFormat="1" x14ac:dyDescent="0.25">
      <c r="B112" s="40"/>
      <c r="S112" s="40"/>
      <c r="AJ112" s="40"/>
    </row>
    <row r="113" spans="2:36" s="10" customFormat="1" x14ac:dyDescent="0.25">
      <c r="B113" s="40"/>
      <c r="S113" s="40"/>
      <c r="AJ113" s="40"/>
    </row>
    <row r="114" spans="2:36" s="10" customFormat="1" x14ac:dyDescent="0.25">
      <c r="B114" s="40"/>
      <c r="S114" s="40"/>
      <c r="AJ114" s="40"/>
    </row>
    <row r="115" spans="2:36" s="10" customFormat="1" x14ac:dyDescent="0.25">
      <c r="B115" s="40"/>
      <c r="S115" s="40"/>
      <c r="AJ115" s="40"/>
    </row>
    <row r="116" spans="2:36" s="10" customFormat="1" x14ac:dyDescent="0.25">
      <c r="B116" s="40"/>
      <c r="S116" s="40"/>
      <c r="AJ116" s="40"/>
    </row>
    <row r="117" spans="2:36" s="10" customFormat="1" x14ac:dyDescent="0.25">
      <c r="B117" s="40"/>
      <c r="S117" s="40"/>
      <c r="AJ117" s="40"/>
    </row>
    <row r="118" spans="2:36" s="10" customFormat="1" x14ac:dyDescent="0.25">
      <c r="B118" s="40"/>
      <c r="S118" s="40"/>
      <c r="AJ118" s="40"/>
    </row>
    <row r="119" spans="2:36" s="10" customFormat="1" x14ac:dyDescent="0.25">
      <c r="B119" s="40"/>
      <c r="S119" s="40"/>
      <c r="AJ119" s="40"/>
    </row>
    <row r="120" spans="2:36" s="10" customFormat="1" x14ac:dyDescent="0.25">
      <c r="B120" s="40"/>
      <c r="S120" s="40"/>
      <c r="AJ120" s="40"/>
    </row>
    <row r="121" spans="2:36" s="10" customFormat="1" x14ac:dyDescent="0.25">
      <c r="B121" s="40"/>
      <c r="S121" s="40"/>
      <c r="AJ121" s="40"/>
    </row>
    <row r="122" spans="2:36" s="10" customFormat="1" x14ac:dyDescent="0.25">
      <c r="B122" s="40"/>
      <c r="S122" s="40"/>
      <c r="AJ122" s="40"/>
    </row>
    <row r="123" spans="2:36" s="10" customFormat="1" x14ac:dyDescent="0.25">
      <c r="B123" s="40"/>
      <c r="S123" s="40"/>
      <c r="AJ123" s="40"/>
    </row>
    <row r="124" spans="2:36" s="10" customFormat="1" x14ac:dyDescent="0.25">
      <c r="B124" s="40"/>
      <c r="S124" s="40"/>
      <c r="AJ124" s="40"/>
    </row>
    <row r="125" spans="2:36" s="10" customFormat="1" x14ac:dyDescent="0.25">
      <c r="B125" s="40"/>
      <c r="S125" s="40"/>
      <c r="AJ125" s="40"/>
    </row>
    <row r="126" spans="2:36" s="10" customFormat="1" x14ac:dyDescent="0.25">
      <c r="B126" s="40"/>
      <c r="S126" s="40"/>
      <c r="AJ126" s="40"/>
    </row>
    <row r="127" spans="2:36" s="10" customFormat="1" x14ac:dyDescent="0.25">
      <c r="B127" s="40"/>
      <c r="S127" s="40"/>
      <c r="AJ127" s="40"/>
    </row>
    <row r="128" spans="2:36" s="10" customFormat="1" x14ac:dyDescent="0.25">
      <c r="B128" s="40"/>
      <c r="S128" s="40"/>
      <c r="AJ128" s="40"/>
    </row>
    <row r="129" spans="2:36" s="10" customFormat="1" x14ac:dyDescent="0.25">
      <c r="B129" s="40"/>
      <c r="S129" s="40"/>
      <c r="AJ129" s="40"/>
    </row>
    <row r="130" spans="2:36" s="10" customFormat="1" x14ac:dyDescent="0.25">
      <c r="B130" s="40"/>
      <c r="S130" s="40"/>
      <c r="AJ130" s="40"/>
    </row>
    <row r="131" spans="2:36" s="10" customFormat="1" x14ac:dyDescent="0.25">
      <c r="B131" s="40"/>
      <c r="S131" s="40"/>
      <c r="AJ131" s="40"/>
    </row>
    <row r="132" spans="2:36" s="10" customFormat="1" x14ac:dyDescent="0.25">
      <c r="B132" s="40"/>
      <c r="S132" s="40"/>
      <c r="AJ132" s="40"/>
    </row>
    <row r="133" spans="2:36" s="10" customFormat="1" x14ac:dyDescent="0.25">
      <c r="B133" s="40"/>
      <c r="S133" s="40"/>
      <c r="AJ133" s="40"/>
    </row>
    <row r="134" spans="2:36" s="10" customFormat="1" x14ac:dyDescent="0.25">
      <c r="B134" s="40"/>
      <c r="S134" s="40"/>
      <c r="AJ134" s="40"/>
    </row>
    <row r="135" spans="2:36" s="10" customFormat="1" x14ac:dyDescent="0.25">
      <c r="B135" s="40"/>
      <c r="S135" s="40"/>
      <c r="AJ135" s="40"/>
    </row>
    <row r="136" spans="2:36" s="10" customFormat="1" x14ac:dyDescent="0.25">
      <c r="B136" s="40"/>
      <c r="S136" s="40"/>
      <c r="AJ136" s="40"/>
    </row>
    <row r="137" spans="2:36" s="10" customFormat="1" x14ac:dyDescent="0.25">
      <c r="B137" s="40"/>
      <c r="S137" s="40"/>
      <c r="AJ137" s="40"/>
    </row>
    <row r="138" spans="2:36" s="10" customFormat="1" x14ac:dyDescent="0.25">
      <c r="B138" s="40"/>
      <c r="S138" s="40"/>
      <c r="AJ138" s="40"/>
    </row>
    <row r="139" spans="2:36" s="10" customFormat="1" x14ac:dyDescent="0.25">
      <c r="B139" s="40"/>
      <c r="S139" s="40"/>
      <c r="AJ139" s="40"/>
    </row>
    <row r="140" spans="2:36" s="10" customFormat="1" x14ac:dyDescent="0.25">
      <c r="B140" s="40"/>
      <c r="S140" s="40"/>
      <c r="AJ140" s="40"/>
    </row>
    <row r="141" spans="2:36" s="10" customFormat="1" x14ac:dyDescent="0.25">
      <c r="B141" s="40"/>
      <c r="S141" s="40"/>
      <c r="AJ141" s="40"/>
    </row>
    <row r="142" spans="2:36" s="10" customFormat="1" x14ac:dyDescent="0.25">
      <c r="B142" s="40"/>
      <c r="S142" s="40"/>
      <c r="AJ142" s="40"/>
    </row>
    <row r="143" spans="2:36" s="10" customFormat="1" x14ac:dyDescent="0.25">
      <c r="B143" s="40"/>
      <c r="S143" s="40"/>
      <c r="AJ143" s="40"/>
    </row>
    <row r="144" spans="2:36" s="10" customFormat="1" x14ac:dyDescent="0.25">
      <c r="B144" s="40"/>
      <c r="S144" s="40"/>
      <c r="AJ144" s="40"/>
    </row>
    <row r="145" spans="2:36" s="10" customFormat="1" x14ac:dyDescent="0.25">
      <c r="B145" s="40"/>
      <c r="S145" s="40"/>
      <c r="AJ145" s="40"/>
    </row>
    <row r="146" spans="2:36" s="10" customFormat="1" x14ac:dyDescent="0.25">
      <c r="B146" s="40"/>
      <c r="S146" s="40"/>
      <c r="AJ146" s="40"/>
    </row>
    <row r="147" spans="2:36" s="10" customFormat="1" x14ac:dyDescent="0.25">
      <c r="B147" s="40"/>
      <c r="S147" s="40"/>
      <c r="AJ147" s="40"/>
    </row>
    <row r="148" spans="2:36" s="10" customFormat="1" x14ac:dyDescent="0.25">
      <c r="B148" s="40"/>
      <c r="S148" s="40"/>
      <c r="AJ148" s="40"/>
    </row>
    <row r="149" spans="2:36" s="10" customFormat="1" x14ac:dyDescent="0.25">
      <c r="B149" s="40"/>
      <c r="S149" s="40"/>
      <c r="AJ149" s="40"/>
    </row>
    <row r="150" spans="2:36" s="10" customFormat="1" x14ac:dyDescent="0.25">
      <c r="B150" s="40"/>
      <c r="S150" s="40"/>
      <c r="AJ150" s="40"/>
    </row>
    <row r="151" spans="2:36" s="10" customFormat="1" x14ac:dyDescent="0.25">
      <c r="B151" s="40"/>
      <c r="S151" s="40"/>
      <c r="AJ151" s="40"/>
    </row>
    <row r="152" spans="2:36" s="10" customFormat="1" x14ac:dyDescent="0.25">
      <c r="B152" s="40"/>
      <c r="S152" s="40"/>
      <c r="AJ152" s="40"/>
    </row>
    <row r="153" spans="2:36" s="10" customFormat="1" x14ac:dyDescent="0.25">
      <c r="B153" s="40"/>
      <c r="S153" s="40"/>
      <c r="AJ153" s="40"/>
    </row>
    <row r="154" spans="2:36" s="10" customFormat="1" x14ac:dyDescent="0.25">
      <c r="B154" s="40"/>
      <c r="S154" s="40"/>
      <c r="AJ154" s="40"/>
    </row>
    <row r="155" spans="2:36" s="10" customFormat="1" x14ac:dyDescent="0.25">
      <c r="B155" s="40"/>
      <c r="S155" s="40"/>
      <c r="AJ155" s="40"/>
    </row>
    <row r="156" spans="2:36" s="10" customFormat="1" x14ac:dyDescent="0.25">
      <c r="B156" s="40"/>
      <c r="S156" s="40"/>
      <c r="AJ156" s="40"/>
    </row>
    <row r="157" spans="2:36" s="10" customFormat="1" x14ac:dyDescent="0.25">
      <c r="B157" s="40"/>
      <c r="S157" s="40"/>
      <c r="AJ157" s="40"/>
    </row>
    <row r="158" spans="2:36" s="10" customFormat="1" x14ac:dyDescent="0.25">
      <c r="B158" s="40"/>
      <c r="S158" s="40"/>
      <c r="AJ158" s="40"/>
    </row>
    <row r="159" spans="2:36" s="10" customFormat="1" x14ac:dyDescent="0.25">
      <c r="B159" s="40"/>
      <c r="S159" s="40"/>
      <c r="AJ159" s="40"/>
    </row>
    <row r="160" spans="2:36" s="10" customFormat="1" x14ac:dyDescent="0.25">
      <c r="B160" s="40"/>
      <c r="S160" s="40"/>
      <c r="AJ160" s="40"/>
    </row>
    <row r="161" spans="2:36" s="10" customFormat="1" x14ac:dyDescent="0.25">
      <c r="B161" s="40"/>
      <c r="S161" s="40"/>
      <c r="AJ161" s="40"/>
    </row>
    <row r="162" spans="2:36" s="10" customFormat="1" x14ac:dyDescent="0.25">
      <c r="B162" s="40"/>
      <c r="S162" s="40"/>
      <c r="AJ162" s="40"/>
    </row>
    <row r="163" spans="2:36" s="10" customFormat="1" x14ac:dyDescent="0.25">
      <c r="B163" s="40"/>
      <c r="S163" s="40"/>
      <c r="AJ163" s="40"/>
    </row>
    <row r="164" spans="2:36" s="10" customFormat="1" x14ac:dyDescent="0.25">
      <c r="B164" s="40"/>
      <c r="S164" s="40"/>
      <c r="AJ164" s="40"/>
    </row>
    <row r="165" spans="2:36" s="10" customFormat="1" x14ac:dyDescent="0.25">
      <c r="B165" s="40"/>
      <c r="S165" s="40"/>
      <c r="AJ165" s="40"/>
    </row>
    <row r="166" spans="2:36" s="10" customFormat="1" x14ac:dyDescent="0.25">
      <c r="B166" s="40"/>
      <c r="S166" s="40"/>
      <c r="AJ166" s="40"/>
    </row>
    <row r="167" spans="2:36" s="10" customFormat="1" x14ac:dyDescent="0.25">
      <c r="B167" s="40"/>
      <c r="S167" s="40"/>
      <c r="AJ167" s="40"/>
    </row>
    <row r="168" spans="2:36" s="10" customFormat="1" x14ac:dyDescent="0.25">
      <c r="B168" s="40"/>
      <c r="S168" s="40"/>
      <c r="AJ168" s="40"/>
    </row>
    <row r="169" spans="2:36" s="10" customFormat="1" x14ac:dyDescent="0.25">
      <c r="B169" s="40"/>
      <c r="S169" s="40"/>
      <c r="AJ169" s="40"/>
    </row>
    <row r="170" spans="2:36" s="10" customFormat="1" x14ac:dyDescent="0.25">
      <c r="B170" s="40"/>
      <c r="S170" s="40"/>
      <c r="AJ170" s="40"/>
    </row>
    <row r="171" spans="2:36" s="10" customFormat="1" x14ac:dyDescent="0.25">
      <c r="B171" s="40"/>
      <c r="S171" s="40"/>
      <c r="AJ171" s="40"/>
    </row>
    <row r="172" spans="2:36" s="10" customFormat="1" x14ac:dyDescent="0.25">
      <c r="B172" s="40"/>
      <c r="S172" s="40"/>
      <c r="AJ172" s="40"/>
    </row>
    <row r="173" spans="2:36" s="10" customFormat="1" x14ac:dyDescent="0.25">
      <c r="B173" s="40"/>
      <c r="S173" s="40"/>
      <c r="AJ173" s="40"/>
    </row>
    <row r="174" spans="2:36" s="10" customFormat="1" x14ac:dyDescent="0.25">
      <c r="B174" s="40"/>
      <c r="S174" s="40"/>
      <c r="AJ174" s="40"/>
    </row>
    <row r="175" spans="2:36" s="10" customFormat="1" x14ac:dyDescent="0.25">
      <c r="B175" s="40"/>
      <c r="S175" s="40"/>
      <c r="AJ175" s="40"/>
    </row>
    <row r="176" spans="2:36" s="10" customFormat="1" x14ac:dyDescent="0.25">
      <c r="B176" s="40"/>
      <c r="S176" s="40"/>
      <c r="AJ176" s="40"/>
    </row>
    <row r="177" spans="2:36" s="10" customFormat="1" x14ac:dyDescent="0.25">
      <c r="B177" s="40"/>
      <c r="S177" s="40"/>
      <c r="AJ177" s="40"/>
    </row>
    <row r="178" spans="2:36" s="10" customFormat="1" x14ac:dyDescent="0.25">
      <c r="B178" s="40"/>
      <c r="S178" s="40"/>
      <c r="AJ178" s="40"/>
    </row>
    <row r="179" spans="2:36" s="10" customFormat="1" x14ac:dyDescent="0.25">
      <c r="B179" s="40"/>
      <c r="S179" s="40"/>
      <c r="AJ179" s="40"/>
    </row>
    <row r="180" spans="2:36" s="10" customFormat="1" x14ac:dyDescent="0.25">
      <c r="B180" s="40"/>
      <c r="S180" s="40"/>
      <c r="AJ180" s="40"/>
    </row>
    <row r="181" spans="2:36" s="10" customFormat="1" x14ac:dyDescent="0.25">
      <c r="B181" s="40"/>
      <c r="S181" s="40"/>
      <c r="AJ181" s="40"/>
    </row>
    <row r="182" spans="2:36" s="10" customFormat="1" x14ac:dyDescent="0.25">
      <c r="B182" s="40"/>
      <c r="S182" s="40"/>
      <c r="AJ182" s="40"/>
    </row>
    <row r="183" spans="2:36" s="10" customFormat="1" x14ac:dyDescent="0.25">
      <c r="B183" s="40"/>
      <c r="S183" s="40"/>
      <c r="AJ183" s="40"/>
    </row>
    <row r="184" spans="2:36" s="10" customFormat="1" x14ac:dyDescent="0.25">
      <c r="B184" s="40"/>
      <c r="S184" s="40"/>
      <c r="AJ184" s="40"/>
    </row>
    <row r="185" spans="2:36" s="10" customFormat="1" x14ac:dyDescent="0.25">
      <c r="B185" s="40"/>
      <c r="S185" s="40"/>
      <c r="AJ185" s="40"/>
    </row>
    <row r="186" spans="2:36" s="10" customFormat="1" x14ac:dyDescent="0.25">
      <c r="B186" s="40"/>
      <c r="S186" s="40"/>
      <c r="AJ186" s="40"/>
    </row>
    <row r="187" spans="2:36" s="10" customFormat="1" x14ac:dyDescent="0.25">
      <c r="B187" s="40"/>
      <c r="S187" s="40"/>
      <c r="AJ187" s="40"/>
    </row>
    <row r="188" spans="2:36" s="10" customFormat="1" x14ac:dyDescent="0.25">
      <c r="B188" s="40"/>
      <c r="S188" s="40"/>
      <c r="AJ188" s="40"/>
    </row>
    <row r="189" spans="2:36" s="10" customFormat="1" x14ac:dyDescent="0.25">
      <c r="B189" s="40"/>
      <c r="S189" s="40"/>
      <c r="AJ189" s="40"/>
    </row>
    <row r="190" spans="2:36" s="10" customFormat="1" x14ac:dyDescent="0.25">
      <c r="B190" s="40"/>
      <c r="S190" s="40"/>
      <c r="AJ190" s="40"/>
    </row>
    <row r="191" spans="2:36" s="10" customFormat="1" x14ac:dyDescent="0.25">
      <c r="B191" s="40"/>
      <c r="S191" s="40"/>
      <c r="AJ191" s="40"/>
    </row>
    <row r="192" spans="2:36" s="10" customFormat="1" x14ac:dyDescent="0.25">
      <c r="B192" s="40"/>
      <c r="S192" s="40"/>
      <c r="AJ192" s="40"/>
    </row>
    <row r="193" spans="2:36" s="10" customFormat="1" x14ac:dyDescent="0.25">
      <c r="B193" s="40"/>
      <c r="S193" s="40"/>
      <c r="AJ193" s="40"/>
    </row>
    <row r="194" spans="2:36" s="10" customFormat="1" x14ac:dyDescent="0.25">
      <c r="B194" s="40"/>
      <c r="S194" s="40"/>
      <c r="AJ194" s="40"/>
    </row>
    <row r="195" spans="2:36" s="10" customFormat="1" x14ac:dyDescent="0.25">
      <c r="B195" s="40"/>
      <c r="S195" s="40"/>
      <c r="AJ195" s="40"/>
    </row>
    <row r="196" spans="2:36" s="10" customFormat="1" x14ac:dyDescent="0.25">
      <c r="B196" s="40"/>
      <c r="S196" s="40"/>
      <c r="AJ196" s="40"/>
    </row>
    <row r="197" spans="2:36" s="10" customFormat="1" x14ac:dyDescent="0.25">
      <c r="B197" s="40"/>
      <c r="S197" s="40"/>
      <c r="AJ197" s="40"/>
    </row>
    <row r="198" spans="2:36" s="10" customFormat="1" x14ac:dyDescent="0.25">
      <c r="B198" s="40"/>
      <c r="S198" s="40"/>
      <c r="AJ198" s="40"/>
    </row>
    <row r="199" spans="2:36" s="10" customFormat="1" x14ac:dyDescent="0.25">
      <c r="B199" s="40"/>
      <c r="S199" s="40"/>
      <c r="AJ199" s="40"/>
    </row>
    <row r="200" spans="2:36" s="10" customFormat="1" x14ac:dyDescent="0.25">
      <c r="B200" s="40"/>
      <c r="S200" s="40"/>
      <c r="AJ200" s="40"/>
    </row>
    <row r="201" spans="2:36" s="10" customFormat="1" x14ac:dyDescent="0.25">
      <c r="B201" s="40"/>
      <c r="S201" s="40"/>
      <c r="AJ201" s="40"/>
    </row>
    <row r="202" spans="2:36" s="10" customFormat="1" x14ac:dyDescent="0.25">
      <c r="B202" s="40"/>
      <c r="S202" s="40"/>
      <c r="AJ202" s="40"/>
    </row>
    <row r="203" spans="2:36" s="10" customFormat="1" x14ac:dyDescent="0.25">
      <c r="B203" s="40"/>
      <c r="S203" s="40"/>
      <c r="AJ203" s="40"/>
    </row>
    <row r="204" spans="2:36" s="10" customFormat="1" x14ac:dyDescent="0.25">
      <c r="B204" s="40"/>
      <c r="S204" s="40"/>
      <c r="AJ204" s="40"/>
    </row>
    <row r="205" spans="2:36" s="10" customFormat="1" x14ac:dyDescent="0.25">
      <c r="B205" s="40"/>
      <c r="S205" s="40"/>
      <c r="AJ205" s="40"/>
    </row>
    <row r="206" spans="2:36" s="10" customFormat="1" x14ac:dyDescent="0.25">
      <c r="B206" s="40"/>
      <c r="S206" s="40"/>
      <c r="AJ206" s="40"/>
    </row>
    <row r="207" spans="2:36" s="10" customFormat="1" x14ac:dyDescent="0.25">
      <c r="B207" s="40"/>
      <c r="S207" s="40"/>
      <c r="AJ207" s="40"/>
    </row>
    <row r="208" spans="2:36" s="10" customFormat="1" x14ac:dyDescent="0.25">
      <c r="B208" s="40"/>
      <c r="S208" s="40"/>
      <c r="AJ208" s="40"/>
    </row>
    <row r="209" spans="2:36" s="10" customFormat="1" x14ac:dyDescent="0.25">
      <c r="B209" s="40"/>
      <c r="S209" s="40"/>
      <c r="AJ209" s="40"/>
    </row>
    <row r="210" spans="2:36" s="10" customFormat="1" x14ac:dyDescent="0.25">
      <c r="B210" s="40"/>
      <c r="S210" s="40"/>
      <c r="AJ210" s="40"/>
    </row>
    <row r="211" spans="2:36" s="10" customFormat="1" x14ac:dyDescent="0.25">
      <c r="B211" s="40"/>
      <c r="S211" s="40"/>
      <c r="AJ211" s="40"/>
    </row>
    <row r="212" spans="2:36" s="10" customFormat="1" x14ac:dyDescent="0.25">
      <c r="B212" s="40"/>
      <c r="S212" s="40"/>
      <c r="AJ212" s="40"/>
    </row>
    <row r="213" spans="2:36" s="10" customFormat="1" x14ac:dyDescent="0.25">
      <c r="B213" s="40"/>
      <c r="S213" s="40"/>
      <c r="AJ213" s="40"/>
    </row>
    <row r="214" spans="2:36" s="10" customFormat="1" x14ac:dyDescent="0.25">
      <c r="B214" s="40"/>
      <c r="S214" s="40"/>
      <c r="AJ214" s="40"/>
    </row>
    <row r="215" spans="2:36" s="10" customFormat="1" x14ac:dyDescent="0.25">
      <c r="B215" s="40"/>
      <c r="S215" s="40"/>
      <c r="AJ215" s="40"/>
    </row>
    <row r="216" spans="2:36" s="10" customFormat="1" x14ac:dyDescent="0.25">
      <c r="B216" s="40"/>
      <c r="S216" s="40"/>
      <c r="AJ216" s="40"/>
    </row>
    <row r="217" spans="2:36" s="10" customFormat="1" x14ac:dyDescent="0.25">
      <c r="B217" s="40"/>
      <c r="S217" s="40"/>
      <c r="AJ217" s="40"/>
    </row>
    <row r="218" spans="2:36" s="10" customFormat="1" x14ac:dyDescent="0.25">
      <c r="B218" s="40"/>
      <c r="S218" s="40"/>
      <c r="AJ218" s="40"/>
    </row>
    <row r="219" spans="2:36" s="10" customFormat="1" x14ac:dyDescent="0.25">
      <c r="B219" s="40"/>
      <c r="S219" s="40"/>
      <c r="AJ219" s="40"/>
    </row>
    <row r="220" spans="2:36" s="10" customFormat="1" x14ac:dyDescent="0.25">
      <c r="B220" s="40"/>
      <c r="S220" s="40"/>
      <c r="AJ220" s="40"/>
    </row>
    <row r="221" spans="2:36" s="10" customFormat="1" x14ac:dyDescent="0.25">
      <c r="B221" s="40"/>
      <c r="S221" s="40"/>
      <c r="AJ221" s="40"/>
    </row>
    <row r="222" spans="2:36" s="10" customFormat="1" x14ac:dyDescent="0.25">
      <c r="B222" s="40"/>
      <c r="S222" s="40"/>
      <c r="AJ222" s="40"/>
    </row>
    <row r="223" spans="2:36" s="10" customFormat="1" x14ac:dyDescent="0.25">
      <c r="B223" s="40"/>
      <c r="S223" s="40"/>
      <c r="AJ223" s="40"/>
    </row>
    <row r="224" spans="2:36" s="10" customFormat="1" x14ac:dyDescent="0.25">
      <c r="B224" s="40"/>
      <c r="S224" s="40"/>
      <c r="AJ224" s="40"/>
    </row>
    <row r="225" spans="2:36" s="10" customFormat="1" x14ac:dyDescent="0.25">
      <c r="B225" s="40"/>
      <c r="S225" s="40"/>
      <c r="AJ225" s="40"/>
    </row>
    <row r="226" spans="2:36" s="10" customFormat="1" x14ac:dyDescent="0.25">
      <c r="B226" s="40"/>
      <c r="S226" s="40"/>
      <c r="AJ226" s="40"/>
    </row>
    <row r="227" spans="2:36" s="10" customFormat="1" x14ac:dyDescent="0.25">
      <c r="B227" s="40"/>
      <c r="S227" s="40"/>
      <c r="AJ227" s="40"/>
    </row>
    <row r="228" spans="2:36" s="10" customFormat="1" x14ac:dyDescent="0.25">
      <c r="B228" s="40"/>
      <c r="S228" s="40"/>
      <c r="AJ228" s="40"/>
    </row>
    <row r="229" spans="2:36" s="10" customFormat="1" x14ac:dyDescent="0.25">
      <c r="B229" s="40"/>
      <c r="S229" s="40"/>
      <c r="AJ229" s="40"/>
    </row>
    <row r="230" spans="2:36" s="10" customFormat="1" x14ac:dyDescent="0.25">
      <c r="B230" s="40"/>
      <c r="S230" s="40"/>
      <c r="AJ230" s="40"/>
    </row>
    <row r="231" spans="2:36" s="10" customFormat="1" x14ac:dyDescent="0.25">
      <c r="B231" s="40"/>
      <c r="S231" s="40"/>
      <c r="AJ231" s="40"/>
    </row>
    <row r="232" spans="2:36" s="10" customFormat="1" x14ac:dyDescent="0.25">
      <c r="B232" s="40"/>
      <c r="S232" s="40"/>
      <c r="AJ232" s="40"/>
    </row>
    <row r="233" spans="2:36" s="10" customFormat="1" x14ac:dyDescent="0.25">
      <c r="B233" s="40"/>
      <c r="S233" s="40"/>
      <c r="AJ233" s="40"/>
    </row>
    <row r="234" spans="2:36" s="10" customFormat="1" x14ac:dyDescent="0.25">
      <c r="B234" s="40"/>
      <c r="S234" s="40"/>
      <c r="AJ234" s="40"/>
    </row>
    <row r="235" spans="2:36" s="10" customFormat="1" x14ac:dyDescent="0.25">
      <c r="B235" s="40"/>
      <c r="S235" s="40"/>
      <c r="AJ235" s="40"/>
    </row>
    <row r="236" spans="2:36" s="10" customFormat="1" x14ac:dyDescent="0.25">
      <c r="B236" s="40"/>
      <c r="S236" s="40"/>
      <c r="AJ236" s="40"/>
    </row>
    <row r="237" spans="2:36" s="10" customFormat="1" x14ac:dyDescent="0.25">
      <c r="B237" s="40"/>
      <c r="S237" s="40"/>
      <c r="AJ237" s="40"/>
    </row>
    <row r="238" spans="2:36" s="10" customFormat="1" x14ac:dyDescent="0.25">
      <c r="B238" s="40"/>
      <c r="S238" s="40"/>
      <c r="AJ238" s="40"/>
    </row>
    <row r="239" spans="2:36" s="10" customFormat="1" x14ac:dyDescent="0.25">
      <c r="B239" s="40"/>
      <c r="S239" s="40"/>
      <c r="AJ239" s="40"/>
    </row>
    <row r="240" spans="2:36" s="10" customFormat="1" x14ac:dyDescent="0.25">
      <c r="B240" s="40"/>
      <c r="S240" s="40"/>
      <c r="AJ240" s="40"/>
    </row>
    <row r="241" spans="2:36" s="10" customFormat="1" x14ac:dyDescent="0.25">
      <c r="B241" s="40"/>
      <c r="S241" s="40"/>
      <c r="AJ241" s="40"/>
    </row>
    <row r="242" spans="2:36" s="10" customFormat="1" x14ac:dyDescent="0.25">
      <c r="B242" s="40"/>
      <c r="S242" s="40"/>
      <c r="AJ242" s="40"/>
    </row>
    <row r="243" spans="2:36" s="10" customFormat="1" x14ac:dyDescent="0.25">
      <c r="B243" s="40"/>
      <c r="S243" s="40"/>
      <c r="AJ243" s="40"/>
    </row>
    <row r="244" spans="2:36" s="10" customFormat="1" x14ac:dyDescent="0.25">
      <c r="B244" s="40"/>
      <c r="S244" s="40"/>
      <c r="AJ244" s="40"/>
    </row>
    <row r="245" spans="2:36" s="10" customFormat="1" x14ac:dyDescent="0.25">
      <c r="B245" s="40"/>
      <c r="S245" s="40"/>
      <c r="AJ245" s="40"/>
    </row>
    <row r="246" spans="2:36" s="10" customFormat="1" x14ac:dyDescent="0.25">
      <c r="B246" s="40"/>
      <c r="S246" s="40"/>
      <c r="AJ246" s="40"/>
    </row>
    <row r="247" spans="2:36" s="10" customFormat="1" x14ac:dyDescent="0.25">
      <c r="B247" s="40"/>
      <c r="S247" s="40"/>
      <c r="AJ247" s="40"/>
    </row>
    <row r="248" spans="2:36" s="10" customFormat="1" x14ac:dyDescent="0.25">
      <c r="B248" s="40"/>
      <c r="S248" s="40"/>
      <c r="AJ248" s="40"/>
    </row>
    <row r="249" spans="2:36" s="10" customFormat="1" x14ac:dyDescent="0.25">
      <c r="B249" s="40"/>
      <c r="S249" s="40"/>
      <c r="AJ249" s="40"/>
    </row>
    <row r="250" spans="2:36" s="10" customFormat="1" x14ac:dyDescent="0.25">
      <c r="B250" s="40"/>
      <c r="S250" s="40"/>
      <c r="AJ250" s="40"/>
    </row>
    <row r="251" spans="2:36" s="10" customFormat="1" x14ac:dyDescent="0.25">
      <c r="B251" s="40"/>
      <c r="S251" s="40"/>
      <c r="AJ251" s="40"/>
    </row>
    <row r="252" spans="2:36" s="10" customFormat="1" x14ac:dyDescent="0.25">
      <c r="B252" s="40"/>
      <c r="S252" s="40"/>
      <c r="AJ252" s="40"/>
    </row>
    <row r="253" spans="2:36" s="10" customFormat="1" x14ac:dyDescent="0.25">
      <c r="B253" s="40"/>
      <c r="S253" s="40"/>
      <c r="AJ253" s="40"/>
    </row>
    <row r="254" spans="2:36" s="10" customFormat="1" x14ac:dyDescent="0.25">
      <c r="B254" s="40"/>
      <c r="S254" s="40"/>
      <c r="AJ254" s="40"/>
    </row>
    <row r="255" spans="2:36" s="10" customFormat="1" x14ac:dyDescent="0.25">
      <c r="B255" s="40"/>
      <c r="S255" s="40"/>
      <c r="AJ255" s="40"/>
    </row>
    <row r="256" spans="2:36" s="10" customFormat="1" x14ac:dyDescent="0.25">
      <c r="B256" s="40"/>
      <c r="S256" s="40"/>
      <c r="AJ256" s="40"/>
    </row>
    <row r="257" spans="2:36" s="10" customFormat="1" x14ac:dyDescent="0.25">
      <c r="B257" s="40"/>
      <c r="S257" s="40"/>
      <c r="AJ257" s="40"/>
    </row>
    <row r="258" spans="2:36" s="10" customFormat="1" x14ac:dyDescent="0.25">
      <c r="B258" s="40"/>
      <c r="S258" s="40"/>
      <c r="AJ258" s="40"/>
    </row>
    <row r="259" spans="2:36" s="10" customFormat="1" x14ac:dyDescent="0.25">
      <c r="B259" s="40"/>
      <c r="S259" s="40"/>
      <c r="AJ259" s="40"/>
    </row>
    <row r="260" spans="2:36" s="10" customFormat="1" x14ac:dyDescent="0.25">
      <c r="B260" s="40"/>
      <c r="S260" s="40"/>
      <c r="AJ260" s="40"/>
    </row>
    <row r="261" spans="2:36" s="10" customFormat="1" x14ac:dyDescent="0.25">
      <c r="B261" s="40"/>
      <c r="S261" s="40"/>
      <c r="AJ261" s="40"/>
    </row>
    <row r="262" spans="2:36" s="10" customFormat="1" x14ac:dyDescent="0.25">
      <c r="B262" s="40"/>
      <c r="S262" s="40"/>
      <c r="AJ262" s="40"/>
    </row>
    <row r="263" spans="2:36" s="10" customFormat="1" x14ac:dyDescent="0.25">
      <c r="B263" s="40"/>
      <c r="S263" s="40"/>
      <c r="AJ263" s="40"/>
    </row>
    <row r="264" spans="2:36" s="10" customFormat="1" x14ac:dyDescent="0.25">
      <c r="B264" s="40"/>
      <c r="S264" s="40"/>
      <c r="AJ264" s="40"/>
    </row>
    <row r="265" spans="2:36" s="10" customFormat="1" x14ac:dyDescent="0.25">
      <c r="B265" s="40"/>
      <c r="S265" s="40"/>
      <c r="AJ265" s="40"/>
    </row>
    <row r="266" spans="2:36" s="10" customFormat="1" x14ac:dyDescent="0.25">
      <c r="B266" s="40"/>
      <c r="S266" s="40"/>
      <c r="AJ266" s="40"/>
    </row>
    <row r="267" spans="2:36" s="10" customFormat="1" x14ac:dyDescent="0.25">
      <c r="B267" s="40"/>
      <c r="S267" s="40"/>
      <c r="AJ267" s="40"/>
    </row>
    <row r="268" spans="2:36" s="10" customFormat="1" x14ac:dyDescent="0.25">
      <c r="B268" s="40"/>
      <c r="S268" s="40"/>
      <c r="AJ268" s="40"/>
    </row>
    <row r="269" spans="2:36" s="10" customFormat="1" x14ac:dyDescent="0.25">
      <c r="B269" s="40"/>
      <c r="S269" s="40"/>
      <c r="AJ269" s="40"/>
    </row>
    <row r="270" spans="2:36" s="10" customFormat="1" x14ac:dyDescent="0.25">
      <c r="B270" s="40"/>
      <c r="S270" s="40"/>
      <c r="AJ270" s="40"/>
    </row>
    <row r="271" spans="2:36" s="10" customFormat="1" x14ac:dyDescent="0.25">
      <c r="B271" s="40"/>
      <c r="S271" s="40"/>
      <c r="AJ271" s="40"/>
    </row>
    <row r="272" spans="2:36" s="10" customFormat="1" x14ac:dyDescent="0.25">
      <c r="B272" s="40"/>
      <c r="S272" s="40"/>
      <c r="AJ272" s="40"/>
    </row>
    <row r="273" spans="2:36" s="10" customFormat="1" x14ac:dyDescent="0.25">
      <c r="B273" s="40"/>
      <c r="S273" s="40"/>
      <c r="AJ273" s="40"/>
    </row>
    <row r="274" spans="2:36" s="10" customFormat="1" x14ac:dyDescent="0.25">
      <c r="B274" s="40"/>
      <c r="S274" s="40"/>
      <c r="AJ274" s="40"/>
    </row>
    <row r="275" spans="2:36" s="10" customFormat="1" x14ac:dyDescent="0.25">
      <c r="B275" s="40"/>
      <c r="S275" s="40"/>
      <c r="AJ275" s="40"/>
    </row>
    <row r="276" spans="2:36" s="10" customFormat="1" x14ac:dyDescent="0.25">
      <c r="B276" s="40"/>
      <c r="S276" s="40"/>
      <c r="AJ276" s="40"/>
    </row>
    <row r="277" spans="2:36" s="10" customFormat="1" x14ac:dyDescent="0.25">
      <c r="B277" s="40"/>
      <c r="S277" s="40"/>
      <c r="AJ277" s="40"/>
    </row>
    <row r="278" spans="2:36" s="10" customFormat="1" x14ac:dyDescent="0.25">
      <c r="B278" s="40"/>
      <c r="S278" s="40"/>
      <c r="AJ278" s="40"/>
    </row>
    <row r="279" spans="2:36" s="10" customFormat="1" x14ac:dyDescent="0.25">
      <c r="B279" s="40"/>
      <c r="S279" s="40"/>
      <c r="AJ279" s="40"/>
    </row>
    <row r="280" spans="2:36" s="10" customFormat="1" x14ac:dyDescent="0.25">
      <c r="B280" s="40"/>
      <c r="S280" s="40"/>
      <c r="AJ280" s="40"/>
    </row>
    <row r="281" spans="2:36" s="10" customFormat="1" x14ac:dyDescent="0.25">
      <c r="B281" s="40"/>
      <c r="S281" s="40"/>
      <c r="AJ281" s="40"/>
    </row>
    <row r="282" spans="2:36" s="10" customFormat="1" x14ac:dyDescent="0.25">
      <c r="B282" s="40"/>
      <c r="S282" s="40"/>
      <c r="AJ282" s="40"/>
    </row>
    <row r="283" spans="2:36" s="10" customFormat="1" x14ac:dyDescent="0.25">
      <c r="B283" s="40"/>
      <c r="S283" s="40"/>
      <c r="AJ283" s="40"/>
    </row>
    <row r="284" spans="2:36" s="10" customFormat="1" x14ac:dyDescent="0.25">
      <c r="B284" s="40"/>
      <c r="S284" s="40"/>
      <c r="AJ284" s="40"/>
    </row>
    <row r="285" spans="2:36" s="10" customFormat="1" x14ac:dyDescent="0.25">
      <c r="B285" s="40"/>
      <c r="S285" s="40"/>
      <c r="AJ285" s="40"/>
    </row>
    <row r="286" spans="2:36" s="10" customFormat="1" x14ac:dyDescent="0.25">
      <c r="B286" s="40"/>
      <c r="S286" s="40"/>
      <c r="AJ286" s="40"/>
    </row>
    <row r="287" spans="2:36" s="10" customFormat="1" x14ac:dyDescent="0.25">
      <c r="B287" s="40"/>
      <c r="S287" s="40"/>
      <c r="AJ287" s="40"/>
    </row>
    <row r="288" spans="2:36" s="10" customFormat="1" x14ac:dyDescent="0.25">
      <c r="B288" s="40"/>
      <c r="S288" s="40"/>
      <c r="AJ288" s="40"/>
    </row>
    <row r="289" spans="2:36" s="10" customFormat="1" x14ac:dyDescent="0.25">
      <c r="B289" s="40"/>
      <c r="S289" s="40"/>
      <c r="AJ289" s="40"/>
    </row>
    <row r="290" spans="2:36" s="10" customFormat="1" x14ac:dyDescent="0.25">
      <c r="B290" s="40"/>
      <c r="S290" s="40"/>
      <c r="AJ290" s="40"/>
    </row>
    <row r="291" spans="2:36" s="10" customFormat="1" x14ac:dyDescent="0.25">
      <c r="B291" s="40"/>
      <c r="S291" s="40"/>
      <c r="AJ291" s="40"/>
    </row>
    <row r="292" spans="2:36" s="10" customFormat="1" x14ac:dyDescent="0.25">
      <c r="B292" s="40"/>
      <c r="S292" s="40"/>
      <c r="AJ292" s="40"/>
    </row>
    <row r="293" spans="2:36" s="10" customFormat="1" x14ac:dyDescent="0.25">
      <c r="B293" s="40"/>
      <c r="S293" s="40"/>
      <c r="AJ293" s="40"/>
    </row>
    <row r="294" spans="2:36" s="10" customFormat="1" x14ac:dyDescent="0.25">
      <c r="B294" s="40"/>
      <c r="S294" s="40"/>
      <c r="AJ294" s="40"/>
    </row>
    <row r="295" spans="2:36" s="10" customFormat="1" x14ac:dyDescent="0.25">
      <c r="B295" s="40"/>
      <c r="S295" s="40"/>
      <c r="AJ295" s="40"/>
    </row>
    <row r="296" spans="2:36" s="10" customFormat="1" x14ac:dyDescent="0.25">
      <c r="B296" s="40"/>
      <c r="S296" s="40"/>
      <c r="AJ296" s="40"/>
    </row>
    <row r="297" spans="2:36" s="10" customFormat="1" x14ac:dyDescent="0.25">
      <c r="B297" s="40"/>
      <c r="S297" s="40"/>
      <c r="AJ297" s="40"/>
    </row>
    <row r="298" spans="2:36" s="10" customFormat="1" x14ac:dyDescent="0.25">
      <c r="B298" s="40"/>
      <c r="S298" s="40"/>
      <c r="AJ298" s="40"/>
    </row>
    <row r="299" spans="2:36" s="10" customFormat="1" x14ac:dyDescent="0.25">
      <c r="B299" s="40"/>
      <c r="S299" s="40"/>
      <c r="AJ299" s="40"/>
    </row>
    <row r="300" spans="2:36" s="10" customFormat="1" x14ac:dyDescent="0.25">
      <c r="B300" s="40"/>
      <c r="S300" s="40"/>
      <c r="AJ300" s="40"/>
    </row>
    <row r="301" spans="2:36" s="10" customFormat="1" x14ac:dyDescent="0.25">
      <c r="B301" s="40"/>
      <c r="S301" s="40"/>
      <c r="AJ301" s="40"/>
    </row>
    <row r="302" spans="2:36" s="10" customFormat="1" x14ac:dyDescent="0.25">
      <c r="B302" s="40"/>
      <c r="S302" s="40"/>
      <c r="AJ302" s="40"/>
    </row>
    <row r="303" spans="2:36" s="10" customFormat="1" x14ac:dyDescent="0.25">
      <c r="B303" s="40"/>
      <c r="S303" s="40"/>
      <c r="AJ303" s="40"/>
    </row>
    <row r="304" spans="2:36" s="10" customFormat="1" x14ac:dyDescent="0.25">
      <c r="B304" s="40"/>
      <c r="S304" s="40"/>
      <c r="AJ304" s="40"/>
    </row>
    <row r="305" spans="2:36" s="10" customFormat="1" x14ac:dyDescent="0.25">
      <c r="B305" s="40"/>
      <c r="S305" s="40"/>
      <c r="AJ305" s="40"/>
    </row>
    <row r="306" spans="2:36" s="10" customFormat="1" x14ac:dyDescent="0.25">
      <c r="B306" s="40"/>
      <c r="S306" s="40"/>
      <c r="AJ306" s="40"/>
    </row>
    <row r="307" spans="2:36" s="10" customFormat="1" x14ac:dyDescent="0.25">
      <c r="B307" s="40"/>
      <c r="S307" s="40"/>
      <c r="AJ307" s="40"/>
    </row>
    <row r="308" spans="2:36" s="10" customFormat="1" x14ac:dyDescent="0.25">
      <c r="B308" s="40"/>
      <c r="S308" s="40"/>
      <c r="AJ308" s="40"/>
    </row>
    <row r="309" spans="2:36" s="10" customFormat="1" x14ac:dyDescent="0.25">
      <c r="B309" s="40"/>
      <c r="S309" s="40"/>
      <c r="AJ309" s="40"/>
    </row>
    <row r="310" spans="2:36" s="10" customFormat="1" x14ac:dyDescent="0.25">
      <c r="B310" s="40"/>
      <c r="S310" s="40"/>
      <c r="AJ310" s="40"/>
    </row>
    <row r="311" spans="2:36" s="10" customFormat="1" x14ac:dyDescent="0.25">
      <c r="B311" s="40"/>
      <c r="S311" s="40"/>
      <c r="AJ311" s="40"/>
    </row>
    <row r="312" spans="2:36" s="10" customFormat="1" x14ac:dyDescent="0.25">
      <c r="B312" s="40"/>
      <c r="S312" s="40"/>
      <c r="AJ312" s="40"/>
    </row>
    <row r="313" spans="2:36" s="10" customFormat="1" x14ac:dyDescent="0.25">
      <c r="B313" s="40"/>
      <c r="S313" s="40"/>
      <c r="AJ313" s="40"/>
    </row>
    <row r="314" spans="2:36" s="10" customFormat="1" x14ac:dyDescent="0.25">
      <c r="B314" s="40"/>
      <c r="S314" s="40"/>
      <c r="AJ314" s="40"/>
    </row>
    <row r="315" spans="2:36" s="10" customFormat="1" x14ac:dyDescent="0.25">
      <c r="B315" s="40"/>
      <c r="S315" s="40"/>
      <c r="AJ315" s="40"/>
    </row>
    <row r="316" spans="2:36" s="10" customFormat="1" x14ac:dyDescent="0.25">
      <c r="B316" s="40"/>
      <c r="S316" s="40"/>
      <c r="AJ316" s="40"/>
    </row>
    <row r="317" spans="2:36" s="10" customFormat="1" x14ac:dyDescent="0.25">
      <c r="B317" s="40"/>
      <c r="S317" s="40"/>
      <c r="AJ317" s="40"/>
    </row>
    <row r="318" spans="2:36" s="10" customFormat="1" x14ac:dyDescent="0.25">
      <c r="B318" s="40"/>
      <c r="S318" s="40"/>
      <c r="AJ318" s="40"/>
    </row>
    <row r="319" spans="2:36" s="10" customFormat="1" x14ac:dyDescent="0.25">
      <c r="B319" s="40"/>
      <c r="S319" s="40"/>
      <c r="AJ319" s="40"/>
    </row>
    <row r="320" spans="2:36" s="10" customFormat="1" x14ac:dyDescent="0.25">
      <c r="B320" s="40"/>
      <c r="S320" s="40"/>
      <c r="AJ320" s="40"/>
    </row>
    <row r="321" spans="2:36" s="10" customFormat="1" x14ac:dyDescent="0.25">
      <c r="B321" s="40"/>
      <c r="S321" s="40"/>
      <c r="AJ321" s="40"/>
    </row>
    <row r="322" spans="2:36" s="10" customFormat="1" x14ac:dyDescent="0.25">
      <c r="B322" s="40"/>
      <c r="S322" s="40"/>
      <c r="AJ322" s="40"/>
    </row>
    <row r="323" spans="2:36" s="10" customFormat="1" x14ac:dyDescent="0.25">
      <c r="B323" s="40"/>
      <c r="S323" s="40"/>
      <c r="AJ323" s="40"/>
    </row>
    <row r="324" spans="2:36" s="10" customFormat="1" x14ac:dyDescent="0.25">
      <c r="B324" s="40"/>
      <c r="S324" s="40"/>
      <c r="AJ324" s="40"/>
    </row>
    <row r="325" spans="2:36" s="10" customFormat="1" x14ac:dyDescent="0.25">
      <c r="B325" s="40"/>
      <c r="S325" s="40"/>
      <c r="AJ325" s="40"/>
    </row>
    <row r="326" spans="2:36" s="10" customFormat="1" x14ac:dyDescent="0.25">
      <c r="B326" s="40"/>
      <c r="S326" s="40"/>
      <c r="AJ326" s="40"/>
    </row>
    <row r="327" spans="2:36" s="10" customFormat="1" x14ac:dyDescent="0.25">
      <c r="B327" s="40"/>
      <c r="S327" s="40"/>
      <c r="AJ327" s="40"/>
    </row>
    <row r="328" spans="2:36" s="10" customFormat="1" x14ac:dyDescent="0.25">
      <c r="B328" s="40"/>
      <c r="S328" s="40"/>
      <c r="AJ328" s="40"/>
    </row>
    <row r="329" spans="2:36" s="10" customFormat="1" x14ac:dyDescent="0.25">
      <c r="B329" s="40"/>
      <c r="S329" s="40"/>
      <c r="AJ329" s="40"/>
    </row>
    <row r="330" spans="2:36" s="10" customFormat="1" x14ac:dyDescent="0.25">
      <c r="B330" s="40"/>
      <c r="S330" s="40"/>
      <c r="AJ330" s="40"/>
    </row>
    <row r="331" spans="2:36" s="10" customFormat="1" x14ac:dyDescent="0.25">
      <c r="B331" s="40"/>
      <c r="S331" s="40"/>
      <c r="AJ331" s="40"/>
    </row>
    <row r="332" spans="2:36" s="10" customFormat="1" x14ac:dyDescent="0.25">
      <c r="B332" s="40"/>
      <c r="S332" s="40"/>
      <c r="AJ332" s="40"/>
    </row>
    <row r="333" spans="2:36" s="10" customFormat="1" x14ac:dyDescent="0.25">
      <c r="B333" s="40"/>
      <c r="S333" s="40"/>
      <c r="AJ333" s="40"/>
    </row>
    <row r="334" spans="2:36" s="10" customFormat="1" x14ac:dyDescent="0.25">
      <c r="B334" s="40"/>
      <c r="S334" s="40"/>
      <c r="AJ334" s="40"/>
    </row>
    <row r="335" spans="2:36" s="10" customFormat="1" x14ac:dyDescent="0.25">
      <c r="B335" s="40"/>
      <c r="S335" s="40"/>
      <c r="AJ335" s="40"/>
    </row>
    <row r="336" spans="2:36" s="10" customFormat="1" x14ac:dyDescent="0.25">
      <c r="B336" s="40"/>
      <c r="S336" s="40"/>
      <c r="AJ336" s="40"/>
    </row>
    <row r="337" spans="2:36" s="10" customFormat="1" x14ac:dyDescent="0.25">
      <c r="B337" s="40"/>
      <c r="S337" s="40"/>
      <c r="AJ337" s="40"/>
    </row>
    <row r="338" spans="2:36" s="10" customFormat="1" x14ac:dyDescent="0.25">
      <c r="B338" s="40"/>
      <c r="S338" s="40"/>
      <c r="AJ338" s="40"/>
    </row>
    <row r="339" spans="2:36" s="10" customFormat="1" x14ac:dyDescent="0.25">
      <c r="B339" s="40"/>
      <c r="S339" s="40"/>
      <c r="AJ339" s="40"/>
    </row>
    <row r="340" spans="2:36" s="10" customFormat="1" x14ac:dyDescent="0.25">
      <c r="B340" s="40"/>
      <c r="S340" s="40"/>
      <c r="AJ340" s="40"/>
    </row>
    <row r="341" spans="2:36" s="10" customFormat="1" x14ac:dyDescent="0.25">
      <c r="B341" s="40"/>
      <c r="S341" s="40"/>
      <c r="AJ341" s="40"/>
    </row>
    <row r="342" spans="2:36" s="10" customFormat="1" x14ac:dyDescent="0.25">
      <c r="B342" s="40"/>
      <c r="S342" s="40"/>
      <c r="AJ342" s="40"/>
    </row>
    <row r="343" spans="2:36" s="10" customFormat="1" x14ac:dyDescent="0.25">
      <c r="B343" s="40"/>
      <c r="S343" s="40"/>
      <c r="AJ343" s="40"/>
    </row>
    <row r="344" spans="2:36" s="10" customFormat="1" x14ac:dyDescent="0.25">
      <c r="B344" s="40"/>
      <c r="S344" s="40"/>
      <c r="AJ344" s="40"/>
    </row>
    <row r="345" spans="2:36" s="10" customFormat="1" x14ac:dyDescent="0.25">
      <c r="B345" s="40"/>
      <c r="S345" s="40"/>
      <c r="AJ345" s="40"/>
    </row>
    <row r="346" spans="2:36" s="10" customFormat="1" x14ac:dyDescent="0.25">
      <c r="B346" s="40"/>
      <c r="S346" s="40"/>
      <c r="AJ346" s="40"/>
    </row>
    <row r="347" spans="2:36" s="10" customFormat="1" x14ac:dyDescent="0.25">
      <c r="B347" s="40"/>
      <c r="S347" s="40"/>
      <c r="AJ347" s="40"/>
    </row>
    <row r="348" spans="2:36" s="10" customFormat="1" x14ac:dyDescent="0.25">
      <c r="B348" s="40"/>
      <c r="S348" s="40"/>
      <c r="AJ348" s="40"/>
    </row>
    <row r="349" spans="2:36" s="10" customFormat="1" x14ac:dyDescent="0.25">
      <c r="B349" s="40"/>
      <c r="S349" s="40"/>
      <c r="AJ349" s="40"/>
    </row>
    <row r="350" spans="2:36" s="10" customFormat="1" x14ac:dyDescent="0.25">
      <c r="B350" s="40"/>
      <c r="S350" s="40"/>
      <c r="AJ350" s="40"/>
    </row>
    <row r="351" spans="2:36" s="10" customFormat="1" x14ac:dyDescent="0.25">
      <c r="B351" s="40"/>
      <c r="S351" s="40"/>
      <c r="AJ351" s="40"/>
    </row>
    <row r="352" spans="2:36" s="10" customFormat="1" x14ac:dyDescent="0.25">
      <c r="B352" s="40"/>
      <c r="S352" s="40"/>
      <c r="AJ352" s="40"/>
    </row>
    <row r="353" spans="2:36" s="10" customFormat="1" x14ac:dyDescent="0.25">
      <c r="B353" s="40"/>
      <c r="S353" s="40"/>
      <c r="AJ353" s="40"/>
    </row>
    <row r="354" spans="2:36" s="10" customFormat="1" x14ac:dyDescent="0.25">
      <c r="B354" s="40"/>
      <c r="S354" s="40"/>
      <c r="AJ354" s="40"/>
    </row>
    <row r="355" spans="2:36" s="10" customFormat="1" x14ac:dyDescent="0.25">
      <c r="B355" s="40"/>
      <c r="S355" s="40"/>
      <c r="AJ355" s="40"/>
    </row>
    <row r="356" spans="2:36" s="10" customFormat="1" x14ac:dyDescent="0.25">
      <c r="B356" s="40"/>
      <c r="S356" s="40"/>
      <c r="AJ356" s="40"/>
    </row>
    <row r="357" spans="2:36" s="10" customFormat="1" x14ac:dyDescent="0.25">
      <c r="B357" s="40"/>
      <c r="S357" s="40"/>
      <c r="AJ357" s="40"/>
    </row>
    <row r="358" spans="2:36" s="10" customFormat="1" x14ac:dyDescent="0.25">
      <c r="B358" s="40"/>
      <c r="S358" s="40"/>
      <c r="AJ358" s="40"/>
    </row>
    <row r="359" spans="2:36" s="10" customFormat="1" x14ac:dyDescent="0.25">
      <c r="B359" s="40"/>
      <c r="S359" s="40"/>
      <c r="AJ359" s="40"/>
    </row>
    <row r="360" spans="2:36" s="10" customFormat="1" x14ac:dyDescent="0.25">
      <c r="B360" s="40"/>
      <c r="S360" s="40"/>
      <c r="AJ360" s="40"/>
    </row>
    <row r="361" spans="2:36" s="10" customFormat="1" x14ac:dyDescent="0.25">
      <c r="B361" s="40"/>
      <c r="S361" s="40"/>
      <c r="AJ361" s="40"/>
    </row>
    <row r="362" spans="2:36" s="10" customFormat="1" x14ac:dyDescent="0.25">
      <c r="B362" s="40"/>
      <c r="S362" s="40"/>
      <c r="AJ362" s="40"/>
    </row>
    <row r="363" spans="2:36" s="10" customFormat="1" x14ac:dyDescent="0.25">
      <c r="B363" s="40"/>
      <c r="S363" s="40"/>
      <c r="AJ363" s="40"/>
    </row>
    <row r="364" spans="2:36" s="10" customFormat="1" x14ac:dyDescent="0.25">
      <c r="B364" s="40"/>
      <c r="S364" s="40"/>
      <c r="AJ364" s="40"/>
    </row>
    <row r="365" spans="2:36" s="10" customFormat="1" x14ac:dyDescent="0.25">
      <c r="B365" s="40"/>
      <c r="S365" s="40"/>
      <c r="AJ365" s="40"/>
    </row>
    <row r="366" spans="2:36" s="10" customFormat="1" x14ac:dyDescent="0.25">
      <c r="B366" s="40"/>
      <c r="S366" s="40"/>
      <c r="AJ366" s="40"/>
    </row>
    <row r="367" spans="2:36" s="10" customFormat="1" x14ac:dyDescent="0.25">
      <c r="B367" s="40"/>
      <c r="S367" s="40"/>
      <c r="AJ367" s="40"/>
    </row>
    <row r="368" spans="2:36" s="10" customFormat="1" x14ac:dyDescent="0.25">
      <c r="B368" s="40"/>
      <c r="S368" s="40"/>
      <c r="AJ368" s="40"/>
    </row>
    <row r="369" spans="2:36" s="10" customFormat="1" x14ac:dyDescent="0.25">
      <c r="B369" s="40"/>
      <c r="S369" s="40"/>
      <c r="AJ369" s="40"/>
    </row>
    <row r="370" spans="2:36" s="10" customFormat="1" x14ac:dyDescent="0.25">
      <c r="B370" s="40"/>
      <c r="S370" s="40"/>
      <c r="AJ370" s="40"/>
    </row>
    <row r="371" spans="2:36" s="10" customFormat="1" x14ac:dyDescent="0.25">
      <c r="B371" s="40"/>
      <c r="S371" s="40"/>
      <c r="AJ371" s="40"/>
    </row>
    <row r="372" spans="2:36" s="10" customFormat="1" x14ac:dyDescent="0.25">
      <c r="B372" s="40"/>
      <c r="S372" s="40"/>
      <c r="AJ372" s="40"/>
    </row>
    <row r="373" spans="2:36" s="10" customFormat="1" x14ac:dyDescent="0.25">
      <c r="B373" s="40"/>
      <c r="S373" s="40"/>
      <c r="AJ373" s="40"/>
    </row>
    <row r="374" spans="2:36" s="10" customFormat="1" x14ac:dyDescent="0.25">
      <c r="B374" s="40"/>
      <c r="S374" s="40"/>
      <c r="AJ374" s="40"/>
    </row>
    <row r="375" spans="2:36" s="10" customFormat="1" x14ac:dyDescent="0.25">
      <c r="B375" s="40"/>
      <c r="S375" s="40"/>
      <c r="AJ375" s="40"/>
    </row>
    <row r="376" spans="2:36" s="10" customFormat="1" x14ac:dyDescent="0.25">
      <c r="B376" s="40"/>
      <c r="S376" s="40"/>
      <c r="AJ376" s="40"/>
    </row>
    <row r="377" spans="2:36" s="10" customFormat="1" x14ac:dyDescent="0.25">
      <c r="B377" s="40"/>
      <c r="S377" s="40"/>
      <c r="AJ377" s="40"/>
    </row>
    <row r="378" spans="2:36" s="10" customFormat="1" x14ac:dyDescent="0.25">
      <c r="B378" s="40"/>
      <c r="S378" s="40"/>
      <c r="AJ378" s="40"/>
    </row>
    <row r="379" spans="2:36" s="10" customFormat="1" x14ac:dyDescent="0.25">
      <c r="B379" s="40"/>
      <c r="S379" s="40"/>
      <c r="AJ379" s="40"/>
    </row>
    <row r="380" spans="2:36" s="10" customFormat="1" x14ac:dyDescent="0.25">
      <c r="B380" s="40"/>
      <c r="S380" s="40"/>
      <c r="AJ380" s="40"/>
    </row>
    <row r="381" spans="2:36" s="10" customFormat="1" x14ac:dyDescent="0.25">
      <c r="B381" s="40"/>
      <c r="S381" s="40"/>
      <c r="AJ381" s="40"/>
    </row>
    <row r="382" spans="2:36" s="10" customFormat="1" x14ac:dyDescent="0.25">
      <c r="B382" s="40"/>
      <c r="S382" s="40"/>
      <c r="AJ382" s="40"/>
    </row>
    <row r="383" spans="2:36" s="10" customFormat="1" x14ac:dyDescent="0.25">
      <c r="B383" s="40"/>
      <c r="S383" s="40"/>
      <c r="AJ383" s="40"/>
    </row>
    <row r="384" spans="2:36" s="10" customFormat="1" x14ac:dyDescent="0.25">
      <c r="B384" s="40"/>
      <c r="S384" s="40"/>
      <c r="AJ384" s="40"/>
    </row>
    <row r="385" spans="2:36" s="10" customFormat="1" x14ac:dyDescent="0.25">
      <c r="B385" s="40"/>
      <c r="S385" s="40"/>
      <c r="AJ385" s="40"/>
    </row>
    <row r="386" spans="2:36" s="10" customFormat="1" x14ac:dyDescent="0.25">
      <c r="B386" s="40"/>
      <c r="S386" s="40"/>
      <c r="AJ386" s="40"/>
    </row>
    <row r="387" spans="2:36" s="10" customFormat="1" x14ac:dyDescent="0.25">
      <c r="B387" s="40"/>
      <c r="S387" s="40"/>
      <c r="AJ387" s="40"/>
    </row>
    <row r="388" spans="2:36" s="10" customFormat="1" x14ac:dyDescent="0.25">
      <c r="B388" s="40"/>
      <c r="S388" s="40"/>
      <c r="AJ388" s="40"/>
    </row>
    <row r="389" spans="2:36" s="10" customFormat="1" x14ac:dyDescent="0.25">
      <c r="B389" s="40"/>
      <c r="S389" s="40"/>
      <c r="AJ389" s="40"/>
    </row>
    <row r="390" spans="2:36" s="10" customFormat="1" x14ac:dyDescent="0.25">
      <c r="B390" s="40"/>
      <c r="S390" s="40"/>
      <c r="AJ390" s="40"/>
    </row>
    <row r="391" spans="2:36" s="10" customFormat="1" x14ac:dyDescent="0.25">
      <c r="B391" s="40"/>
      <c r="S391" s="40"/>
      <c r="AJ391" s="40"/>
    </row>
    <row r="392" spans="2:36" s="10" customFormat="1" x14ac:dyDescent="0.25">
      <c r="B392" s="40"/>
      <c r="S392" s="40"/>
      <c r="AJ392" s="40"/>
    </row>
    <row r="393" spans="2:36" s="10" customFormat="1" x14ac:dyDescent="0.25">
      <c r="B393" s="40"/>
      <c r="S393" s="40"/>
      <c r="AJ393" s="40"/>
    </row>
    <row r="394" spans="2:36" s="10" customFormat="1" x14ac:dyDescent="0.25">
      <c r="B394" s="40"/>
      <c r="S394" s="40"/>
      <c r="AJ394" s="40"/>
    </row>
    <row r="395" spans="2:36" s="10" customFormat="1" x14ac:dyDescent="0.25">
      <c r="B395" s="40"/>
      <c r="S395" s="40"/>
      <c r="AJ395" s="40"/>
    </row>
    <row r="396" spans="2:36" s="10" customFormat="1" x14ac:dyDescent="0.25">
      <c r="B396" s="40"/>
      <c r="S396" s="40"/>
      <c r="AJ396" s="40"/>
    </row>
    <row r="397" spans="2:36" s="10" customFormat="1" x14ac:dyDescent="0.25">
      <c r="B397" s="40"/>
      <c r="S397" s="40"/>
      <c r="AJ397" s="40"/>
    </row>
    <row r="398" spans="2:36" s="10" customFormat="1" x14ac:dyDescent="0.25">
      <c r="B398" s="40"/>
      <c r="S398" s="40"/>
      <c r="AJ398" s="40"/>
    </row>
    <row r="399" spans="2:36" s="10" customFormat="1" x14ac:dyDescent="0.25">
      <c r="B399" s="40"/>
      <c r="S399" s="40"/>
      <c r="AJ399" s="40"/>
    </row>
    <row r="400" spans="2:36" s="10" customFormat="1" x14ac:dyDescent="0.25">
      <c r="B400" s="40"/>
      <c r="S400" s="40"/>
      <c r="AJ400" s="40"/>
    </row>
    <row r="401" spans="2:36" s="10" customFormat="1" x14ac:dyDescent="0.25">
      <c r="B401" s="40"/>
      <c r="S401" s="40"/>
      <c r="AJ401" s="40"/>
    </row>
    <row r="402" spans="2:36" s="10" customFormat="1" x14ac:dyDescent="0.25">
      <c r="B402" s="40"/>
      <c r="S402" s="40"/>
      <c r="AJ402" s="40"/>
    </row>
    <row r="403" spans="2:36" s="10" customFormat="1" x14ac:dyDescent="0.25">
      <c r="B403" s="40"/>
      <c r="S403" s="40"/>
      <c r="AJ403" s="40"/>
    </row>
    <row r="404" spans="2:36" s="10" customFormat="1" x14ac:dyDescent="0.25">
      <c r="B404" s="40"/>
      <c r="S404" s="40"/>
      <c r="AJ404" s="40"/>
    </row>
    <row r="405" spans="2:36" s="10" customFormat="1" x14ac:dyDescent="0.25">
      <c r="B405" s="40"/>
      <c r="S405" s="40"/>
      <c r="AJ405" s="40"/>
    </row>
    <row r="406" spans="2:36" s="10" customFormat="1" x14ac:dyDescent="0.25">
      <c r="B406" s="40"/>
      <c r="S406" s="40"/>
      <c r="AJ406" s="40"/>
    </row>
    <row r="407" spans="2:36" s="10" customFormat="1" x14ac:dyDescent="0.25">
      <c r="B407" s="40"/>
      <c r="S407" s="40"/>
      <c r="AJ407" s="40"/>
    </row>
    <row r="408" spans="2:36" s="10" customFormat="1" x14ac:dyDescent="0.25">
      <c r="B408" s="40"/>
      <c r="S408" s="40"/>
      <c r="AJ408" s="40"/>
    </row>
    <row r="409" spans="2:36" s="10" customFormat="1" x14ac:dyDescent="0.25">
      <c r="B409" s="40"/>
      <c r="S409" s="40"/>
      <c r="AJ409" s="40"/>
    </row>
    <row r="410" spans="2:36" s="10" customFormat="1" x14ac:dyDescent="0.25">
      <c r="B410" s="40"/>
      <c r="S410" s="40"/>
      <c r="AJ410" s="40"/>
    </row>
    <row r="411" spans="2:36" s="10" customFormat="1" x14ac:dyDescent="0.25">
      <c r="B411" s="40"/>
      <c r="S411" s="40"/>
      <c r="AJ411" s="40"/>
    </row>
    <row r="412" spans="2:36" s="10" customFormat="1" x14ac:dyDescent="0.25">
      <c r="B412" s="40"/>
      <c r="S412" s="40"/>
      <c r="AJ412" s="40"/>
    </row>
    <row r="413" spans="2:36" s="10" customFormat="1" x14ac:dyDescent="0.25">
      <c r="B413" s="40"/>
      <c r="S413" s="40"/>
      <c r="AJ413" s="40"/>
    </row>
    <row r="414" spans="2:36" s="10" customFormat="1" x14ac:dyDescent="0.25">
      <c r="B414" s="40"/>
      <c r="S414" s="40"/>
      <c r="AJ414" s="40"/>
    </row>
    <row r="415" spans="2:36" s="10" customFormat="1" x14ac:dyDescent="0.25">
      <c r="B415" s="40"/>
      <c r="S415" s="40"/>
      <c r="AJ415" s="40"/>
    </row>
    <row r="416" spans="2:36" s="10" customFormat="1" x14ac:dyDescent="0.25">
      <c r="B416" s="40"/>
      <c r="S416" s="40"/>
      <c r="AJ416" s="40"/>
    </row>
    <row r="417" spans="2:36" s="10" customFormat="1" x14ac:dyDescent="0.25">
      <c r="B417" s="40"/>
      <c r="S417" s="40"/>
      <c r="AJ417" s="40"/>
    </row>
    <row r="418" spans="2:36" s="10" customFormat="1" x14ac:dyDescent="0.25">
      <c r="B418" s="40"/>
      <c r="S418" s="40"/>
      <c r="AJ418" s="40"/>
    </row>
    <row r="419" spans="2:36" s="10" customFormat="1" x14ac:dyDescent="0.25">
      <c r="B419" s="40"/>
      <c r="S419" s="40"/>
      <c r="AJ419" s="40"/>
    </row>
    <row r="420" spans="2:36" s="10" customFormat="1" x14ac:dyDescent="0.25">
      <c r="B420" s="40"/>
      <c r="S420" s="40"/>
      <c r="AJ420" s="40"/>
    </row>
    <row r="421" spans="2:36" s="10" customFormat="1" x14ac:dyDescent="0.25">
      <c r="B421" s="40"/>
      <c r="S421" s="40"/>
      <c r="AJ421" s="40"/>
    </row>
    <row r="422" spans="2:36" s="10" customFormat="1" x14ac:dyDescent="0.25">
      <c r="B422" s="40"/>
      <c r="S422" s="40"/>
      <c r="AJ422" s="40"/>
    </row>
    <row r="423" spans="2:36" s="10" customFormat="1" x14ac:dyDescent="0.25">
      <c r="B423" s="40"/>
      <c r="S423" s="40"/>
      <c r="AJ423" s="40"/>
    </row>
    <row r="424" spans="2:36" s="10" customFormat="1" x14ac:dyDescent="0.25">
      <c r="B424" s="40"/>
      <c r="S424" s="40"/>
      <c r="AJ424" s="40"/>
    </row>
    <row r="425" spans="2:36" s="10" customFormat="1" x14ac:dyDescent="0.25">
      <c r="B425" s="40"/>
      <c r="S425" s="40"/>
      <c r="AJ425" s="40"/>
    </row>
    <row r="426" spans="2:36" s="10" customFormat="1" x14ac:dyDescent="0.25">
      <c r="B426" s="40"/>
      <c r="S426" s="40"/>
      <c r="AJ426" s="40"/>
    </row>
    <row r="427" spans="2:36" s="10" customFormat="1" x14ac:dyDescent="0.25">
      <c r="B427" s="40"/>
      <c r="S427" s="40"/>
      <c r="AJ427" s="40"/>
    </row>
    <row r="428" spans="2:36" s="10" customFormat="1" x14ac:dyDescent="0.25">
      <c r="B428" s="40"/>
      <c r="S428" s="40"/>
      <c r="AJ428" s="40"/>
    </row>
    <row r="429" spans="2:36" s="10" customFormat="1" x14ac:dyDescent="0.25">
      <c r="B429" s="40"/>
      <c r="S429" s="40"/>
      <c r="AJ429" s="40"/>
    </row>
    <row r="430" spans="2:36" s="10" customFormat="1" x14ac:dyDescent="0.25">
      <c r="B430" s="40"/>
      <c r="S430" s="40"/>
      <c r="AJ430" s="40"/>
    </row>
    <row r="431" spans="2:36" s="10" customFormat="1" x14ac:dyDescent="0.25">
      <c r="B431" s="40"/>
      <c r="S431" s="40"/>
      <c r="AJ431" s="40"/>
    </row>
    <row r="432" spans="2:36" s="10" customFormat="1" x14ac:dyDescent="0.25">
      <c r="B432" s="40"/>
      <c r="K432"/>
      <c r="L432"/>
      <c r="M432"/>
      <c r="N432"/>
      <c r="O432"/>
      <c r="P432"/>
      <c r="S432" s="40"/>
      <c r="AJ432" s="40"/>
    </row>
    <row r="433" spans="2:36" s="10" customFormat="1" x14ac:dyDescent="0.25">
      <c r="B433" s="40"/>
      <c r="K433"/>
      <c r="L433"/>
      <c r="M433"/>
      <c r="N433"/>
      <c r="O433"/>
      <c r="P433"/>
      <c r="S433" s="40"/>
      <c r="AJ433" s="40"/>
    </row>
    <row r="434" spans="2:36" s="10" customFormat="1" x14ac:dyDescent="0.25">
      <c r="B434" s="40"/>
      <c r="K434"/>
      <c r="L434"/>
      <c r="M434"/>
      <c r="N434"/>
      <c r="O434"/>
      <c r="P434"/>
      <c r="S434" s="40"/>
      <c r="AJ434" s="40"/>
    </row>
    <row r="435" spans="2:36" s="10" customFormat="1" x14ac:dyDescent="0.25">
      <c r="B435" s="40"/>
      <c r="K435"/>
      <c r="L435"/>
      <c r="M435"/>
      <c r="N435"/>
      <c r="O435"/>
      <c r="P435"/>
      <c r="S435" s="40"/>
      <c r="AJ435" s="40"/>
    </row>
    <row r="436" spans="2:36" s="10" customFormat="1" x14ac:dyDescent="0.25">
      <c r="B436" s="40"/>
      <c r="K436"/>
      <c r="L436"/>
      <c r="M436"/>
      <c r="N436"/>
      <c r="O436"/>
      <c r="P436"/>
      <c r="S436" s="40"/>
      <c r="AJ436" s="40"/>
    </row>
    <row r="437" spans="2:36" s="10" customFormat="1" x14ac:dyDescent="0.25">
      <c r="B437" s="40"/>
      <c r="K437"/>
      <c r="L437"/>
      <c r="M437"/>
      <c r="N437"/>
      <c r="O437"/>
      <c r="P437"/>
      <c r="S437" s="40"/>
      <c r="AJ437" s="40"/>
    </row>
    <row r="438" spans="2:36" s="10" customFormat="1" x14ac:dyDescent="0.25">
      <c r="B438" s="40"/>
      <c r="K438"/>
      <c r="L438"/>
      <c r="M438"/>
      <c r="N438"/>
      <c r="O438"/>
      <c r="P438"/>
      <c r="S438" s="40"/>
      <c r="AJ438" s="40"/>
    </row>
    <row r="439" spans="2:36" s="10" customFormat="1" x14ac:dyDescent="0.25">
      <c r="B439" s="40"/>
      <c r="K439"/>
      <c r="L439"/>
      <c r="M439"/>
      <c r="N439"/>
      <c r="O439"/>
      <c r="P439"/>
      <c r="S439" s="40"/>
      <c r="AJ439" s="40"/>
    </row>
    <row r="440" spans="2:36" s="10" customFormat="1" x14ac:dyDescent="0.25">
      <c r="B440" s="40"/>
      <c r="K440"/>
      <c r="L440"/>
      <c r="M440"/>
      <c r="N440"/>
      <c r="O440"/>
      <c r="P440"/>
      <c r="S440" s="40"/>
      <c r="AJ440" s="40"/>
    </row>
    <row r="441" spans="2:36" s="10" customFormat="1" x14ac:dyDescent="0.25">
      <c r="B441" s="40"/>
      <c r="K441"/>
      <c r="L441"/>
      <c r="M441"/>
      <c r="N441"/>
      <c r="O441"/>
      <c r="P441"/>
      <c r="S441" s="40"/>
      <c r="AJ441" s="40"/>
    </row>
    <row r="442" spans="2:36" s="10" customFormat="1" x14ac:dyDescent="0.25">
      <c r="B442" s="40"/>
      <c r="K442"/>
      <c r="L442"/>
      <c r="M442"/>
      <c r="N442"/>
      <c r="O442"/>
      <c r="P442"/>
      <c r="S442" s="40"/>
      <c r="AJ442" s="40"/>
    </row>
    <row r="443" spans="2:36" s="10" customFormat="1" x14ac:dyDescent="0.25">
      <c r="B443" s="40"/>
      <c r="C443"/>
      <c r="D443"/>
      <c r="E443"/>
      <c r="F443"/>
      <c r="G443"/>
      <c r="H443"/>
      <c r="K443"/>
      <c r="L443"/>
      <c r="M443"/>
      <c r="N443"/>
      <c r="O443"/>
      <c r="P443"/>
      <c r="S443" s="40"/>
      <c r="AJ443" s="40"/>
    </row>
    <row r="444" spans="2:36" s="10" customFormat="1" x14ac:dyDescent="0.25">
      <c r="B444" s="40"/>
      <c r="C444"/>
      <c r="D444"/>
      <c r="E444"/>
      <c r="F444"/>
      <c r="G444"/>
      <c r="H444"/>
      <c r="K444"/>
      <c r="L444"/>
      <c r="M444"/>
      <c r="N444"/>
      <c r="O444"/>
      <c r="P444"/>
      <c r="S444" s="40"/>
      <c r="AJ444" s="40"/>
    </row>
    <row r="445" spans="2:36" s="10" customFormat="1" x14ac:dyDescent="0.25">
      <c r="B445" s="40"/>
      <c r="C445"/>
      <c r="D445"/>
      <c r="E445"/>
      <c r="F445"/>
      <c r="G445"/>
      <c r="H445"/>
      <c r="K445"/>
      <c r="L445"/>
      <c r="M445"/>
      <c r="N445"/>
      <c r="O445"/>
      <c r="P445"/>
      <c r="S445" s="40"/>
      <c r="AJ445" s="40"/>
    </row>
    <row r="446" spans="2:36" s="10" customFormat="1" x14ac:dyDescent="0.25">
      <c r="B446" s="40"/>
      <c r="C446"/>
      <c r="D446"/>
      <c r="E446"/>
      <c r="F446"/>
      <c r="G446"/>
      <c r="H446"/>
      <c r="K446"/>
      <c r="L446"/>
      <c r="M446"/>
      <c r="N446"/>
      <c r="O446"/>
      <c r="P446"/>
      <c r="S446" s="40"/>
      <c r="AJ446" s="40"/>
    </row>
    <row r="447" spans="2:36" s="10" customFormat="1" x14ac:dyDescent="0.25">
      <c r="B447" s="40"/>
      <c r="C447"/>
      <c r="D447"/>
      <c r="E447"/>
      <c r="F447"/>
      <c r="G447"/>
      <c r="H447"/>
      <c r="K447"/>
      <c r="L447"/>
      <c r="M447"/>
      <c r="N447"/>
      <c r="O447"/>
      <c r="P447"/>
      <c r="S447" s="40"/>
      <c r="AJ447" s="40"/>
    </row>
    <row r="448" spans="2:36" s="10" customFormat="1" x14ac:dyDescent="0.25">
      <c r="B448" s="40"/>
      <c r="C448"/>
      <c r="D448"/>
      <c r="E448"/>
      <c r="F448"/>
      <c r="G448"/>
      <c r="H448"/>
      <c r="K448"/>
      <c r="L448"/>
      <c r="M448"/>
      <c r="N448"/>
      <c r="O448"/>
      <c r="P448"/>
      <c r="S448" s="40"/>
      <c r="AJ448" s="40"/>
    </row>
    <row r="449" spans="1:51" s="10" customFormat="1" x14ac:dyDescent="0.25">
      <c r="B449" s="40"/>
      <c r="C449"/>
      <c r="D449"/>
      <c r="E449"/>
      <c r="F449"/>
      <c r="G449"/>
      <c r="H449"/>
      <c r="K449"/>
      <c r="L449"/>
      <c r="M449"/>
      <c r="N449"/>
      <c r="O449"/>
      <c r="P449"/>
      <c r="S449" s="40"/>
      <c r="AJ449" s="40"/>
    </row>
    <row r="450" spans="1:51" s="10" customFormat="1" x14ac:dyDescent="0.25">
      <c r="B450" s="40"/>
      <c r="C450"/>
      <c r="D450"/>
      <c r="E450"/>
      <c r="F450"/>
      <c r="G450"/>
      <c r="H450"/>
      <c r="K450"/>
      <c r="L450"/>
      <c r="M450"/>
      <c r="N450"/>
      <c r="O450"/>
      <c r="P450"/>
      <c r="S450" s="40"/>
      <c r="AJ450" s="40"/>
    </row>
    <row r="451" spans="1:51" s="10" customFormat="1" x14ac:dyDescent="0.25">
      <c r="B451" s="40"/>
      <c r="C451"/>
      <c r="D451"/>
      <c r="E451"/>
      <c r="F451"/>
      <c r="G451"/>
      <c r="H451"/>
      <c r="K451"/>
      <c r="L451"/>
      <c r="M451"/>
      <c r="N451"/>
      <c r="O451"/>
      <c r="P451"/>
      <c r="S451" s="40"/>
      <c r="AJ451" s="40"/>
    </row>
    <row r="452" spans="1:51" s="10" customFormat="1" x14ac:dyDescent="0.25">
      <c r="B452" s="40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S452" s="40"/>
      <c r="AJ452" s="40"/>
    </row>
    <row r="453" spans="1:51" s="10" customFormat="1" x14ac:dyDescent="0.25">
      <c r="B453" s="40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S453" s="40"/>
      <c r="AJ453" s="40"/>
    </row>
    <row r="454" spans="1:51" s="10" customFormat="1" x14ac:dyDescent="0.25">
      <c r="B454" s="40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S454" s="40"/>
      <c r="AJ454" s="40"/>
    </row>
    <row r="455" spans="1:51" s="10" customFormat="1" x14ac:dyDescent="0.25">
      <c r="B455" s="40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S455" s="40"/>
      <c r="AJ455" s="40"/>
    </row>
    <row r="456" spans="1:51" s="10" customFormat="1" x14ac:dyDescent="0.25">
      <c r="B456" s="40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S456" s="40"/>
      <c r="AH456"/>
      <c r="AJ456" s="40"/>
      <c r="AY456"/>
    </row>
    <row r="457" spans="1:51" x14ac:dyDescent="0.25">
      <c r="A457" s="10"/>
      <c r="B457" s="4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</row>
    <row r="458" spans="1:51" x14ac:dyDescent="0.25">
      <c r="A458" s="10"/>
      <c r="B458" s="4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</row>
    <row r="459" spans="1:51" x14ac:dyDescent="0.25"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</row>
    <row r="460" spans="1:51" x14ac:dyDescent="0.25"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</row>
  </sheetData>
  <sortState ref="AC87:AG89">
    <sortCondition descending="1" ref="AG87:AG89"/>
  </sortState>
  <mergeCells count="3">
    <mergeCell ref="E100:H100"/>
    <mergeCell ref="V99:Y99"/>
    <mergeCell ref="AM99:AP99"/>
  </mergeCells>
  <conditionalFormatting sqref="H5:H12">
    <cfRule type="cellIs" dxfId="49" priority="50" operator="between">
      <formula>1</formula>
      <formula>12.8</formula>
    </cfRule>
  </conditionalFormatting>
  <conditionalFormatting sqref="P5:P12">
    <cfRule type="cellIs" dxfId="48" priority="49" operator="between">
      <formula>1</formula>
      <formula>26.5</formula>
    </cfRule>
  </conditionalFormatting>
  <conditionalFormatting sqref="H15:H22">
    <cfRule type="cellIs" dxfId="47" priority="48" operator="between">
      <formula>1</formula>
      <formula>4.5</formula>
    </cfRule>
  </conditionalFormatting>
  <conditionalFormatting sqref="P15:P22">
    <cfRule type="cellIs" dxfId="46" priority="47" operator="between">
      <formula>1</formula>
      <formula>2.2</formula>
    </cfRule>
  </conditionalFormatting>
  <conditionalFormatting sqref="H25:H28">
    <cfRule type="cellIs" dxfId="45" priority="46" operator="between">
      <formula>1</formula>
      <formula>52</formula>
    </cfRule>
  </conditionalFormatting>
  <conditionalFormatting sqref="P25:P32">
    <cfRule type="cellIs" dxfId="44" priority="45" operator="between">
      <formula>1</formula>
      <formula>11.8</formula>
    </cfRule>
  </conditionalFormatting>
  <conditionalFormatting sqref="H37:H44">
    <cfRule type="cellIs" dxfId="43" priority="44" operator="greaterThan">
      <formula>1.56</formula>
    </cfRule>
  </conditionalFormatting>
  <conditionalFormatting sqref="P37:P44">
    <cfRule type="cellIs" dxfId="42" priority="43" operator="greaterThan">
      <formula>5.04</formula>
    </cfRule>
  </conditionalFormatting>
  <conditionalFormatting sqref="H47:H54">
    <cfRule type="cellIs" dxfId="41" priority="42" operator="greaterThan">
      <formula>9.99</formula>
    </cfRule>
  </conditionalFormatting>
  <conditionalFormatting sqref="P47:P54">
    <cfRule type="cellIs" dxfId="40" priority="41" operator="greaterThan">
      <formula>26.99</formula>
    </cfRule>
  </conditionalFormatting>
  <conditionalFormatting sqref="H58:H65">
    <cfRule type="cellIs" dxfId="39" priority="40" operator="greaterThan">
      <formula>29.99</formula>
    </cfRule>
  </conditionalFormatting>
  <conditionalFormatting sqref="Y5:Y12">
    <cfRule type="cellIs" dxfId="38" priority="39" operator="between">
      <formula>1</formula>
      <formula>12.6</formula>
    </cfRule>
  </conditionalFormatting>
  <conditionalFormatting sqref="AG5:AG12">
    <cfRule type="cellIs" dxfId="37" priority="38" operator="between">
      <formula>1</formula>
      <formula>26</formula>
    </cfRule>
  </conditionalFormatting>
  <conditionalFormatting sqref="Y15:Y22">
    <cfRule type="cellIs" dxfId="36" priority="37" operator="between">
      <formula>1</formula>
      <formula>41.4</formula>
    </cfRule>
  </conditionalFormatting>
  <conditionalFormatting sqref="AG15:AG22">
    <cfRule type="cellIs" dxfId="35" priority="36" operator="between">
      <formula>1</formula>
      <formula>2.18</formula>
    </cfRule>
  </conditionalFormatting>
  <conditionalFormatting sqref="Y25:Y32">
    <cfRule type="cellIs" dxfId="34" priority="35" operator="between">
      <formula>1</formula>
      <formula>4.47</formula>
    </cfRule>
  </conditionalFormatting>
  <conditionalFormatting sqref="AG25:AG32">
    <cfRule type="cellIs" dxfId="33" priority="33" operator="between">
      <formula>1</formula>
      <formula>10.26</formula>
    </cfRule>
    <cfRule type="cellIs" dxfId="32" priority="34" operator="between">
      <formula>1</formula>
      <formula>10.26</formula>
    </cfRule>
  </conditionalFormatting>
  <conditionalFormatting sqref="Y35:Y42">
    <cfRule type="cellIs" dxfId="31" priority="32" operator="between">
      <formula>1</formula>
      <formula>12.1</formula>
    </cfRule>
  </conditionalFormatting>
  <conditionalFormatting sqref="AG35:AG42">
    <cfRule type="cellIs" dxfId="30" priority="31" operator="between">
      <formula>1</formula>
      <formula>46.8</formula>
    </cfRule>
  </conditionalFormatting>
  <conditionalFormatting sqref="AG45:AG48">
    <cfRule type="cellIs" dxfId="29" priority="30" operator="between">
      <formula>1</formula>
      <formula>50.2</formula>
    </cfRule>
  </conditionalFormatting>
  <conditionalFormatting sqref="Y57:Y64">
    <cfRule type="cellIs" dxfId="28" priority="29" operator="greaterThan">
      <formula>1.61</formula>
    </cfRule>
  </conditionalFormatting>
  <conditionalFormatting sqref="AG57:AG64">
    <cfRule type="cellIs" dxfId="27" priority="28" operator="greaterThan">
      <formula>5.51</formula>
    </cfRule>
  </conditionalFormatting>
  <conditionalFormatting sqref="Y67:Y74">
    <cfRule type="cellIs" dxfId="26" priority="27" operator="greaterThan">
      <formula>10.69</formula>
    </cfRule>
  </conditionalFormatting>
  <conditionalFormatting sqref="AG67:AG74">
    <cfRule type="cellIs" dxfId="25" priority="26" operator="greaterThan">
      <formula>2.89</formula>
    </cfRule>
  </conditionalFormatting>
  <conditionalFormatting sqref="Y77:Y84">
    <cfRule type="cellIs" dxfId="24" priority="25" operator="greaterThan">
      <formula>10.19</formula>
    </cfRule>
  </conditionalFormatting>
  <conditionalFormatting sqref="AG77:AG84">
    <cfRule type="cellIs" dxfId="23" priority="24" operator="greaterThan">
      <formula>32.99</formula>
    </cfRule>
  </conditionalFormatting>
  <conditionalFormatting sqref="Y87:Y94">
    <cfRule type="cellIs" dxfId="22" priority="23" operator="greaterThan">
      <formula>34.99</formula>
    </cfRule>
  </conditionalFormatting>
  <conditionalFormatting sqref="AG87:AG94">
    <cfRule type="cellIs" dxfId="21" priority="22" operator="greaterThan">
      <formula>33.99</formula>
    </cfRule>
  </conditionalFormatting>
  <conditionalFormatting sqref="AP5:AP12">
    <cfRule type="cellIs" dxfId="20" priority="21" operator="between">
      <formula>1</formula>
      <formula>12.5</formula>
    </cfRule>
  </conditionalFormatting>
  <conditionalFormatting sqref="AX5:AX12">
    <cfRule type="cellIs" dxfId="19" priority="20" operator="between">
      <formula>1</formula>
      <formula>25.8</formula>
    </cfRule>
  </conditionalFormatting>
  <conditionalFormatting sqref="AP15:AP22">
    <cfRule type="cellIs" dxfId="18" priority="19" operator="between">
      <formula>1</formula>
      <formula>58.8</formula>
    </cfRule>
  </conditionalFormatting>
  <conditionalFormatting sqref="AX15:AX22">
    <cfRule type="cellIs" dxfId="17" priority="18" operator="between">
      <formula>1</formula>
      <formula>2.16</formula>
    </cfRule>
  </conditionalFormatting>
  <conditionalFormatting sqref="AP25:AP32">
    <cfRule type="cellIs" dxfId="16" priority="17" operator="between">
      <formula>1</formula>
      <formula>4.44</formula>
    </cfRule>
  </conditionalFormatting>
  <conditionalFormatting sqref="AX25:AX32">
    <cfRule type="cellIs" dxfId="15" priority="16" operator="between">
      <formula>1</formula>
      <formula>10.18</formula>
    </cfRule>
  </conditionalFormatting>
  <conditionalFormatting sqref="AP35:AP42">
    <cfRule type="cellIs" dxfId="14" priority="15" operator="between">
      <formula>1</formula>
      <formula>15.2</formula>
    </cfRule>
  </conditionalFormatting>
  <conditionalFormatting sqref="AX35:AX42">
    <cfRule type="cellIs" dxfId="13" priority="14" operator="between">
      <formula>1</formula>
      <formula>66</formula>
    </cfRule>
  </conditionalFormatting>
  <conditionalFormatting sqref="AP45:AP52">
    <cfRule type="cellIs" dxfId="12" priority="13" operator="between">
      <formula>1</formula>
      <formula>5.28</formula>
    </cfRule>
  </conditionalFormatting>
  <conditionalFormatting sqref="AX45:AX48">
    <cfRule type="cellIs" dxfId="11" priority="12" operator="between">
      <formula>1</formula>
      <formula>50</formula>
    </cfRule>
  </conditionalFormatting>
  <conditionalFormatting sqref="AP57:AP64">
    <cfRule type="cellIs" dxfId="10" priority="11" operator="greaterThan">
      <formula>1.65</formula>
    </cfRule>
  </conditionalFormatting>
  <conditionalFormatting sqref="AX57:AX64">
    <cfRule type="cellIs" dxfId="9" priority="10" operator="greaterThan">
      <formula>5.39</formula>
    </cfRule>
  </conditionalFormatting>
  <conditionalFormatting sqref="AP67:AP74">
    <cfRule type="cellIs" dxfId="8" priority="9" operator="greaterThan">
      <formula>10.99</formula>
    </cfRule>
  </conditionalFormatting>
  <conditionalFormatting sqref="AX67:AX74">
    <cfRule type="cellIs" dxfId="7" priority="8" operator="greaterThan">
      <formula>2.99</formula>
    </cfRule>
  </conditionalFormatting>
  <conditionalFormatting sqref="AP77:AP84">
    <cfRule type="cellIs" dxfId="6" priority="7" operator="greaterThan">
      <formula>10.49</formula>
    </cfRule>
  </conditionalFormatting>
  <conditionalFormatting sqref="AX77:AX84">
    <cfRule type="cellIs" dxfId="5" priority="6" operator="greaterThan">
      <formula>35.99</formula>
    </cfRule>
  </conditionalFormatting>
  <conditionalFormatting sqref="AP87:AP94">
    <cfRule type="cellIs" dxfId="4" priority="5" operator="greaterThan">
      <formula>36.99</formula>
    </cfRule>
  </conditionalFormatting>
  <conditionalFormatting sqref="AX87:AX94">
    <cfRule type="cellIs" dxfId="3" priority="4" operator="greaterThan">
      <formula>37.99</formula>
    </cfRule>
  </conditionalFormatting>
  <conditionalFormatting sqref="P58:P65">
    <cfRule type="cellIs" dxfId="2" priority="3" operator="greaterThan">
      <formula>26.99</formula>
    </cfRule>
  </conditionalFormatting>
  <conditionalFormatting sqref="P69:P76">
    <cfRule type="cellIs" dxfId="1" priority="2" operator="greaterThan">
      <formula>26.99</formula>
    </cfRule>
  </conditionalFormatting>
  <conditionalFormatting sqref="Y45:Y52">
    <cfRule type="cellIs" dxfId="0" priority="1" operator="between">
      <formula>1</formula>
      <formula>12.1</formula>
    </cfRule>
  </conditionalFormatting>
  <pageMargins left="0.7" right="0.7" top="0.75" bottom="0.75" header="0.3" footer="0.3"/>
  <pageSetup paperSize="9" scale="47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A21" sqref="A21"/>
    </sheetView>
  </sheetViews>
  <sheetFormatPr defaultRowHeight="15" x14ac:dyDescent="0.25"/>
  <cols>
    <col min="1" max="1" width="9.7109375" bestFit="1" customWidth="1"/>
    <col min="2" max="2" width="10.42578125" bestFit="1" customWidth="1"/>
    <col min="3" max="3" width="16" bestFit="1" customWidth="1"/>
    <col min="4" max="4" width="10.42578125" bestFit="1" customWidth="1"/>
    <col min="5" max="5" width="12" bestFit="1" customWidth="1"/>
    <col min="6" max="6" width="14" bestFit="1" customWidth="1"/>
  </cols>
  <sheetData>
    <row r="1" spans="1:7" x14ac:dyDescent="0.25">
      <c r="A1" s="34" t="s">
        <v>51</v>
      </c>
      <c r="B1" s="34" t="s">
        <v>52</v>
      </c>
      <c r="C1" s="34" t="s">
        <v>54</v>
      </c>
      <c r="D1" s="34" t="s">
        <v>75</v>
      </c>
      <c r="E1" s="34" t="s">
        <v>173</v>
      </c>
      <c r="F1" s="34" t="s">
        <v>174</v>
      </c>
      <c r="G1" s="4"/>
    </row>
    <row r="2" spans="1:7" x14ac:dyDescent="0.25">
      <c r="A2" s="93" t="s">
        <v>782</v>
      </c>
      <c r="B2" s="93" t="s">
        <v>783</v>
      </c>
      <c r="C2" s="36" t="s">
        <v>641</v>
      </c>
      <c r="D2" s="36" t="s">
        <v>84</v>
      </c>
      <c r="E2" s="36" t="s">
        <v>80</v>
      </c>
      <c r="F2" s="36">
        <v>12.05</v>
      </c>
      <c r="G2" s="4"/>
    </row>
    <row r="3" spans="1:7" x14ac:dyDescent="0.25">
      <c r="A3" s="35" t="s">
        <v>1010</v>
      </c>
      <c r="B3" s="35" t="s">
        <v>361</v>
      </c>
      <c r="C3" s="35" t="s">
        <v>609</v>
      </c>
      <c r="D3" s="35" t="s">
        <v>84</v>
      </c>
      <c r="E3" s="35" t="s">
        <v>608</v>
      </c>
      <c r="F3" s="99" t="s">
        <v>610</v>
      </c>
      <c r="G3" s="110"/>
    </row>
    <row r="4" spans="1:7" x14ac:dyDescent="0.25">
      <c r="A4" s="35" t="s">
        <v>524</v>
      </c>
      <c r="B4" s="35" t="s">
        <v>525</v>
      </c>
      <c r="C4" s="35" t="s">
        <v>623</v>
      </c>
      <c r="D4" s="35" t="s">
        <v>123</v>
      </c>
      <c r="E4" s="35" t="s">
        <v>676</v>
      </c>
      <c r="F4" s="99">
        <v>1.41</v>
      </c>
      <c r="G4" s="4"/>
    </row>
    <row r="5" spans="1:7" x14ac:dyDescent="0.25">
      <c r="A5" s="35" t="s">
        <v>317</v>
      </c>
      <c r="B5" s="35" t="s">
        <v>318</v>
      </c>
      <c r="C5" s="35" t="s">
        <v>632</v>
      </c>
      <c r="D5" s="35" t="s">
        <v>139</v>
      </c>
      <c r="E5" s="35" t="s">
        <v>82</v>
      </c>
      <c r="F5" s="16" t="s">
        <v>625</v>
      </c>
      <c r="G5" s="4"/>
    </row>
    <row r="6" spans="1:7" x14ac:dyDescent="0.25">
      <c r="A6" s="93" t="s">
        <v>347</v>
      </c>
      <c r="B6" s="93" t="s">
        <v>695</v>
      </c>
      <c r="C6" s="35" t="s">
        <v>641</v>
      </c>
      <c r="D6" s="35" t="s">
        <v>84</v>
      </c>
      <c r="E6" s="36" t="s">
        <v>203</v>
      </c>
      <c r="F6" s="36" t="s">
        <v>642</v>
      </c>
      <c r="G6" s="4"/>
    </row>
    <row r="7" spans="1:7" x14ac:dyDescent="0.25">
      <c r="A7" s="36" t="s">
        <v>938</v>
      </c>
      <c r="B7" s="36" t="s">
        <v>360</v>
      </c>
      <c r="C7" s="36" t="s">
        <v>585</v>
      </c>
      <c r="D7" s="36" t="s">
        <v>124</v>
      </c>
      <c r="E7" s="36" t="s">
        <v>203</v>
      </c>
      <c r="F7" s="36" t="s">
        <v>651</v>
      </c>
      <c r="G7" s="4"/>
    </row>
    <row r="8" spans="1:7" x14ac:dyDescent="0.25">
      <c r="A8" s="36" t="s">
        <v>152</v>
      </c>
      <c r="B8" s="36" t="s">
        <v>497</v>
      </c>
      <c r="C8" s="36" t="s">
        <v>585</v>
      </c>
      <c r="D8" s="36" t="s">
        <v>139</v>
      </c>
      <c r="E8" s="36" t="s">
        <v>203</v>
      </c>
      <c r="F8" s="36" t="s">
        <v>660</v>
      </c>
      <c r="G8" s="4"/>
    </row>
    <row r="9" spans="1:7" x14ac:dyDescent="0.25">
      <c r="A9" s="93" t="s">
        <v>744</v>
      </c>
      <c r="B9" s="93" t="s">
        <v>745</v>
      </c>
      <c r="C9" s="37" t="s">
        <v>641</v>
      </c>
      <c r="D9" s="37" t="s">
        <v>123</v>
      </c>
      <c r="E9" s="35" t="s">
        <v>203</v>
      </c>
      <c r="F9" s="99" t="s">
        <v>670</v>
      </c>
      <c r="G9" s="4"/>
    </row>
    <row r="10" spans="1:7" x14ac:dyDescent="0.25">
      <c r="A10" s="93" t="s">
        <v>730</v>
      </c>
      <c r="B10" s="93" t="s">
        <v>154</v>
      </c>
      <c r="C10" s="35" t="s">
        <v>641</v>
      </c>
      <c r="D10" s="35" t="s">
        <v>123</v>
      </c>
      <c r="E10" s="35" t="s">
        <v>671</v>
      </c>
      <c r="F10" s="99">
        <v>13.08</v>
      </c>
      <c r="G10" s="4"/>
    </row>
    <row r="11" spans="1:7" x14ac:dyDescent="0.25">
      <c r="A11" s="93" t="s">
        <v>763</v>
      </c>
      <c r="B11" s="93" t="s">
        <v>193</v>
      </c>
      <c r="C11" s="35" t="s">
        <v>641</v>
      </c>
      <c r="D11" s="35" t="s">
        <v>124</v>
      </c>
      <c r="E11" s="35" t="s">
        <v>672</v>
      </c>
      <c r="F11" s="99" t="s">
        <v>673</v>
      </c>
      <c r="G11" s="4"/>
    </row>
    <row r="12" spans="1:7" x14ac:dyDescent="0.25">
      <c r="A12" s="35" t="s">
        <v>392</v>
      </c>
      <c r="B12" s="35" t="s">
        <v>484</v>
      </c>
      <c r="C12" s="35" t="s">
        <v>585</v>
      </c>
      <c r="D12" s="35" t="s">
        <v>139</v>
      </c>
      <c r="E12" s="35" t="s">
        <v>676</v>
      </c>
      <c r="F12" s="16">
        <v>1.65</v>
      </c>
      <c r="G12" s="4"/>
    </row>
    <row r="13" spans="1:7" x14ac:dyDescent="0.25">
      <c r="A13" s="93" t="s">
        <v>761</v>
      </c>
      <c r="B13" s="93" t="s">
        <v>774</v>
      </c>
      <c r="C13" s="36" t="s">
        <v>641</v>
      </c>
      <c r="D13" s="36" t="s">
        <v>124</v>
      </c>
      <c r="E13" s="36" t="s">
        <v>676</v>
      </c>
      <c r="F13" s="36">
        <v>1.46</v>
      </c>
      <c r="G13" s="4"/>
    </row>
    <row r="14" spans="1:7" x14ac:dyDescent="0.25">
      <c r="A14" s="36" t="s">
        <v>939</v>
      </c>
      <c r="B14" s="36" t="s">
        <v>448</v>
      </c>
      <c r="C14" s="36" t="s">
        <v>677</v>
      </c>
      <c r="D14" s="36" t="s">
        <v>124</v>
      </c>
      <c r="E14" s="36" t="s">
        <v>676</v>
      </c>
      <c r="F14" s="36">
        <v>1.36</v>
      </c>
      <c r="G14" s="4"/>
    </row>
    <row r="15" spans="1:7" x14ac:dyDescent="0.25">
      <c r="A15" s="93" t="s">
        <v>746</v>
      </c>
      <c r="B15" s="93" t="s">
        <v>190</v>
      </c>
      <c r="C15" s="35" t="s">
        <v>641</v>
      </c>
      <c r="D15" s="35" t="s">
        <v>123</v>
      </c>
      <c r="E15" s="35" t="s">
        <v>608</v>
      </c>
      <c r="F15" s="16" t="s">
        <v>679</v>
      </c>
      <c r="G15" s="4"/>
    </row>
    <row r="16" spans="1:7" x14ac:dyDescent="0.25">
      <c r="A16" s="35" t="s">
        <v>454</v>
      </c>
      <c r="B16" s="35" t="s">
        <v>455</v>
      </c>
      <c r="C16" s="35" t="s">
        <v>585</v>
      </c>
      <c r="D16" s="35" t="s">
        <v>123</v>
      </c>
      <c r="E16" s="35" t="s">
        <v>608</v>
      </c>
      <c r="F16" s="16" t="s">
        <v>680</v>
      </c>
      <c r="G16" s="4"/>
    </row>
    <row r="17" spans="1:7" x14ac:dyDescent="0.25">
      <c r="A17" s="35" t="s">
        <v>83</v>
      </c>
      <c r="B17" s="35" t="s">
        <v>1117</v>
      </c>
      <c r="C17" s="35" t="s">
        <v>681</v>
      </c>
      <c r="D17" s="35" t="s">
        <v>84</v>
      </c>
      <c r="E17" s="35" t="s">
        <v>77</v>
      </c>
      <c r="F17" s="16">
        <v>40.25</v>
      </c>
      <c r="G17" s="4"/>
    </row>
    <row r="18" spans="1:7" x14ac:dyDescent="0.25">
      <c r="A18" s="35" t="s">
        <v>683</v>
      </c>
      <c r="B18" s="35" t="s">
        <v>510</v>
      </c>
      <c r="C18" s="35" t="s">
        <v>585</v>
      </c>
      <c r="D18" s="35" t="s">
        <v>84</v>
      </c>
      <c r="E18" s="35" t="s">
        <v>682</v>
      </c>
      <c r="F18" s="16">
        <v>34.200000000000003</v>
      </c>
      <c r="G18" s="4"/>
    </row>
    <row r="19" spans="1:7" x14ac:dyDescent="0.25">
      <c r="A19" s="110" t="s">
        <v>155</v>
      </c>
      <c r="B19" s="110" t="s">
        <v>484</v>
      </c>
      <c r="C19" s="110" t="s">
        <v>585</v>
      </c>
      <c r="D19" s="110" t="s">
        <v>139</v>
      </c>
      <c r="E19" s="110" t="s">
        <v>80</v>
      </c>
      <c r="F19" s="111">
        <v>12.21</v>
      </c>
      <c r="G19" s="4"/>
    </row>
    <row r="20" spans="1:7" x14ac:dyDescent="0.25">
      <c r="A20" s="35" t="s">
        <v>155</v>
      </c>
      <c r="B20" s="35" t="s">
        <v>484</v>
      </c>
      <c r="C20" s="35" t="s">
        <v>585</v>
      </c>
      <c r="D20" s="35" t="s">
        <v>139</v>
      </c>
      <c r="E20" s="35" t="s">
        <v>686</v>
      </c>
      <c r="F20" s="16">
        <v>5.54</v>
      </c>
      <c r="G20" s="4"/>
    </row>
    <row r="21" spans="1:7" x14ac:dyDescent="0.25">
      <c r="A21" s="35"/>
      <c r="B21" s="35"/>
      <c r="C21" s="35"/>
      <c r="D21" s="35"/>
      <c r="E21" s="35"/>
      <c r="F21" s="144"/>
      <c r="G21" s="4"/>
    </row>
    <row r="22" spans="1:7" x14ac:dyDescent="0.25">
      <c r="A22" s="35"/>
      <c r="B22" s="35"/>
      <c r="C22" s="35"/>
      <c r="D22" s="35"/>
      <c r="E22" s="35"/>
      <c r="F22" s="16"/>
      <c r="G22" s="4"/>
    </row>
    <row r="23" spans="1:7" x14ac:dyDescent="0.25">
      <c r="A23" s="35"/>
      <c r="B23" s="35"/>
      <c r="C23" s="35"/>
      <c r="D23" s="35"/>
      <c r="E23" s="35"/>
      <c r="F23" s="16"/>
      <c r="G23" s="4"/>
    </row>
    <row r="24" spans="1:7" x14ac:dyDescent="0.25">
      <c r="A24" s="35"/>
      <c r="B24" s="35"/>
      <c r="C24" s="35"/>
      <c r="D24" s="35"/>
      <c r="E24" s="35"/>
      <c r="F24" s="35"/>
      <c r="G24" s="4"/>
    </row>
    <row r="25" spans="1:7" x14ac:dyDescent="0.25">
      <c r="A25" s="35"/>
      <c r="B25" s="35"/>
      <c r="C25" s="35"/>
      <c r="D25" s="35"/>
      <c r="E25" s="35"/>
      <c r="F25" s="35"/>
      <c r="G25" s="4"/>
    </row>
    <row r="26" spans="1:7" x14ac:dyDescent="0.25">
      <c r="A26" s="35"/>
      <c r="B26" s="35"/>
      <c r="C26" s="35"/>
      <c r="D26" s="35"/>
      <c r="E26" s="35"/>
      <c r="F26" s="16"/>
      <c r="G26" s="4"/>
    </row>
    <row r="27" spans="1:7" x14ac:dyDescent="0.25">
      <c r="A27" s="35"/>
      <c r="B27" s="35"/>
      <c r="C27" s="35"/>
      <c r="D27" s="35"/>
      <c r="E27" s="35"/>
      <c r="F27" s="93"/>
      <c r="G27" s="4"/>
    </row>
    <row r="28" spans="1:7" x14ac:dyDescent="0.25">
      <c r="A28" s="35"/>
      <c r="B28" s="35"/>
      <c r="C28" s="35"/>
      <c r="D28" s="35"/>
      <c r="E28" s="35"/>
      <c r="F28" s="93"/>
      <c r="G28" s="4"/>
    </row>
  </sheetData>
  <sortState ref="A2:F14">
    <sortCondition ref="D2"/>
  </sortState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6"/>
  <sheetViews>
    <sheetView topLeftCell="L59" zoomScaleNormal="100" workbookViewId="0">
      <selection activeCell="O79" sqref="O79"/>
    </sheetView>
  </sheetViews>
  <sheetFormatPr defaultRowHeight="15" x14ac:dyDescent="0.25"/>
  <cols>
    <col min="1" max="1" width="8.28515625" style="43" bestFit="1" customWidth="1"/>
    <col min="2" max="2" width="11.7109375" style="43" bestFit="1" customWidth="1"/>
    <col min="3" max="3" width="14.85546875" style="43" bestFit="1" customWidth="1"/>
    <col min="4" max="4" width="16" style="43" bestFit="1" customWidth="1"/>
    <col min="5" max="5" width="10.42578125" style="43" bestFit="1" customWidth="1"/>
    <col min="6" max="6" width="2.42578125" style="43" customWidth="1"/>
    <col min="7" max="7" width="11.28515625" style="43" bestFit="1" customWidth="1"/>
    <col min="8" max="8" width="9" style="43" bestFit="1" customWidth="1"/>
    <col min="9" max="9" width="12" style="43" bestFit="1" customWidth="1"/>
    <col min="10" max="10" width="16" style="43" bestFit="1" customWidth="1"/>
    <col min="11" max="11" width="10.42578125" style="43" bestFit="1" customWidth="1"/>
    <col min="12" max="12" width="2.28515625" style="43" customWidth="1"/>
    <col min="13" max="13" width="8.28515625" style="43" bestFit="1" customWidth="1"/>
    <col min="14" max="14" width="9" style="43" bestFit="1" customWidth="1"/>
    <col min="15" max="15" width="12" style="43" bestFit="1" customWidth="1"/>
    <col min="16" max="16" width="16" style="43" bestFit="1" customWidth="1"/>
    <col min="17" max="17" width="10.42578125" style="43" bestFit="1" customWidth="1"/>
    <col min="18" max="18" width="2" style="43" customWidth="1"/>
    <col min="19" max="19" width="10.28515625" style="43" bestFit="1" customWidth="1"/>
    <col min="20" max="20" width="12.85546875" style="43" bestFit="1" customWidth="1"/>
    <col min="21" max="21" width="12" style="43" bestFit="1" customWidth="1"/>
    <col min="22" max="22" width="16" style="43" bestFit="1" customWidth="1"/>
    <col min="23" max="23" width="10.42578125" style="43" bestFit="1" customWidth="1"/>
    <col min="24" max="24" width="2.7109375" style="43" customWidth="1"/>
    <col min="25" max="25" width="10.28515625" style="43" bestFit="1" customWidth="1"/>
    <col min="26" max="26" width="9.85546875" style="43" bestFit="1" customWidth="1"/>
    <col min="27" max="27" width="10.85546875" style="43" bestFit="1" customWidth="1"/>
    <col min="28" max="28" width="16" style="43" bestFit="1" customWidth="1"/>
    <col min="29" max="29" width="10.42578125" style="43" bestFit="1" customWidth="1"/>
    <col min="30" max="30" width="2.140625" style="43" customWidth="1"/>
    <col min="31" max="31" width="11.28515625" style="43" bestFit="1" customWidth="1"/>
    <col min="32" max="32" width="9.42578125" style="43" bestFit="1" customWidth="1"/>
    <col min="33" max="33" width="14.85546875" style="43" bestFit="1" customWidth="1"/>
    <col min="34" max="34" width="16" style="43" bestFit="1" customWidth="1"/>
    <col min="35" max="35" width="10.42578125" style="43" bestFit="1" customWidth="1"/>
    <col min="36" max="36" width="9.140625" style="43"/>
    <col min="37" max="37" width="11.42578125" style="43" bestFit="1" customWidth="1"/>
    <col min="38" max="39" width="8.85546875" style="43" bestFit="1" customWidth="1"/>
    <col min="40" max="40" width="7.28515625" style="43" bestFit="1" customWidth="1"/>
    <col min="41" max="41" width="10.42578125" style="43" bestFit="1" customWidth="1"/>
    <col min="42" max="16384" width="9.140625" style="43"/>
  </cols>
  <sheetData>
    <row r="1" spans="1:37" x14ac:dyDescent="0.25">
      <c r="C1" s="44" t="s">
        <v>69</v>
      </c>
      <c r="D1" s="44"/>
      <c r="E1" s="44"/>
      <c r="F1" s="45"/>
      <c r="G1" s="46">
        <v>100</v>
      </c>
      <c r="H1" s="46"/>
      <c r="I1" s="46"/>
      <c r="J1" s="46" t="s">
        <v>70</v>
      </c>
      <c r="K1" s="46" t="s">
        <v>55</v>
      </c>
      <c r="L1" s="45"/>
      <c r="M1" s="46">
        <v>200</v>
      </c>
      <c r="N1" s="46"/>
      <c r="O1" s="46"/>
      <c r="P1" s="46" t="s">
        <v>70</v>
      </c>
      <c r="Q1" s="46" t="s">
        <v>55</v>
      </c>
      <c r="R1" s="47"/>
      <c r="S1" s="46">
        <v>300</v>
      </c>
      <c r="T1" s="46"/>
      <c r="U1" s="46"/>
      <c r="V1" s="46"/>
      <c r="W1" s="46"/>
      <c r="X1" s="45"/>
      <c r="Y1" s="46">
        <v>800</v>
      </c>
      <c r="Z1" s="46"/>
      <c r="AA1" s="46"/>
      <c r="AB1" s="46" t="s">
        <v>70</v>
      </c>
      <c r="AC1" s="46" t="s">
        <v>55</v>
      </c>
      <c r="AD1" s="45"/>
      <c r="AE1" s="46">
        <v>1500</v>
      </c>
      <c r="AF1" s="46"/>
      <c r="AG1" s="46"/>
      <c r="AH1" s="46" t="s">
        <v>70</v>
      </c>
      <c r="AI1" s="46" t="s">
        <v>55</v>
      </c>
      <c r="AK1" s="48"/>
    </row>
    <row r="2" spans="1:37" x14ac:dyDescent="0.25">
      <c r="A2" s="49" t="s">
        <v>53</v>
      </c>
      <c r="B2" s="49" t="s">
        <v>51</v>
      </c>
      <c r="C2" s="50" t="s">
        <v>52</v>
      </c>
      <c r="D2" s="50" t="s">
        <v>54</v>
      </c>
      <c r="E2" s="46" t="s">
        <v>75</v>
      </c>
      <c r="F2" s="45"/>
      <c r="G2" s="49" t="s">
        <v>53</v>
      </c>
      <c r="H2" s="49" t="s">
        <v>51</v>
      </c>
      <c r="I2" s="50" t="s">
        <v>52</v>
      </c>
      <c r="J2" s="50" t="s">
        <v>54</v>
      </c>
      <c r="K2" s="46" t="s">
        <v>75</v>
      </c>
      <c r="L2" s="45"/>
      <c r="M2" s="49" t="s">
        <v>53</v>
      </c>
      <c r="N2" s="49" t="s">
        <v>51</v>
      </c>
      <c r="O2" s="50" t="s">
        <v>52</v>
      </c>
      <c r="P2" s="50" t="s">
        <v>54</v>
      </c>
      <c r="Q2" s="51" t="s">
        <v>75</v>
      </c>
      <c r="R2" s="47"/>
      <c r="S2" s="49" t="s">
        <v>53</v>
      </c>
      <c r="T2" s="49" t="s">
        <v>51</v>
      </c>
      <c r="U2" s="50" t="s">
        <v>52</v>
      </c>
      <c r="V2" s="50" t="s">
        <v>54</v>
      </c>
      <c r="W2" s="46" t="s">
        <v>75</v>
      </c>
      <c r="X2" s="45"/>
      <c r="Y2" s="49" t="s">
        <v>53</v>
      </c>
      <c r="Z2" s="49" t="s">
        <v>51</v>
      </c>
      <c r="AA2" s="50" t="s">
        <v>52</v>
      </c>
      <c r="AB2" s="50" t="s">
        <v>54</v>
      </c>
      <c r="AC2" s="46" t="s">
        <v>75</v>
      </c>
      <c r="AD2" s="45"/>
      <c r="AE2" s="49" t="s">
        <v>53</v>
      </c>
      <c r="AF2" s="49" t="s">
        <v>51</v>
      </c>
      <c r="AG2" s="50" t="s">
        <v>52</v>
      </c>
      <c r="AH2" s="50" t="s">
        <v>54</v>
      </c>
      <c r="AI2" s="46" t="s">
        <v>75</v>
      </c>
      <c r="AK2" s="48"/>
    </row>
    <row r="3" spans="1:37" x14ac:dyDescent="0.25">
      <c r="A3" s="37">
        <v>59</v>
      </c>
      <c r="B3" s="37" t="s">
        <v>392</v>
      </c>
      <c r="C3" s="37" t="s">
        <v>687</v>
      </c>
      <c r="D3" s="113" t="s">
        <v>67</v>
      </c>
      <c r="E3" s="49" t="s">
        <v>84</v>
      </c>
      <c r="F3" s="52"/>
      <c r="G3" s="49">
        <v>59</v>
      </c>
      <c r="H3" s="93" t="s">
        <v>129</v>
      </c>
      <c r="I3" s="93" t="s">
        <v>234</v>
      </c>
      <c r="J3" s="49" t="s">
        <v>67</v>
      </c>
      <c r="K3" s="49" t="s">
        <v>84</v>
      </c>
      <c r="L3" s="52"/>
      <c r="M3" s="49">
        <v>59</v>
      </c>
      <c r="N3" s="93" t="s">
        <v>129</v>
      </c>
      <c r="O3" s="93" t="s">
        <v>234</v>
      </c>
      <c r="P3" s="49" t="s">
        <v>67</v>
      </c>
      <c r="Q3" s="49" t="s">
        <v>84</v>
      </c>
      <c r="R3" s="52"/>
      <c r="S3" s="49">
        <v>59</v>
      </c>
      <c r="T3" s="93" t="s">
        <v>985</v>
      </c>
      <c r="U3" s="93" t="s">
        <v>986</v>
      </c>
      <c r="V3" s="49" t="s">
        <v>67</v>
      </c>
      <c r="W3" s="49" t="s">
        <v>84</v>
      </c>
      <c r="X3" s="52"/>
      <c r="Y3" s="49">
        <v>59</v>
      </c>
      <c r="Z3" s="93" t="s">
        <v>690</v>
      </c>
      <c r="AA3" s="93" t="s">
        <v>691</v>
      </c>
      <c r="AB3" s="49" t="s">
        <v>67</v>
      </c>
      <c r="AC3" s="49" t="s">
        <v>84</v>
      </c>
      <c r="AD3" s="52"/>
      <c r="AE3" s="49">
        <v>59</v>
      </c>
      <c r="AF3" s="93" t="s">
        <v>325</v>
      </c>
      <c r="AG3" s="93" t="s">
        <v>693</v>
      </c>
      <c r="AH3" s="49" t="s">
        <v>67</v>
      </c>
      <c r="AI3" s="49" t="s">
        <v>84</v>
      </c>
      <c r="AK3" s="48"/>
    </row>
    <row r="4" spans="1:37" x14ac:dyDescent="0.25">
      <c r="A4" s="37">
        <v>60</v>
      </c>
      <c r="B4" s="37" t="s">
        <v>343</v>
      </c>
      <c r="C4" s="37" t="s">
        <v>688</v>
      </c>
      <c r="D4" s="113" t="s">
        <v>67</v>
      </c>
      <c r="E4" s="49" t="s">
        <v>84</v>
      </c>
      <c r="F4" s="52"/>
      <c r="G4" s="49">
        <v>60</v>
      </c>
      <c r="H4" s="93" t="s">
        <v>149</v>
      </c>
      <c r="I4" s="93" t="s">
        <v>689</v>
      </c>
      <c r="J4" s="49" t="s">
        <v>67</v>
      </c>
      <c r="K4" s="49" t="s">
        <v>84</v>
      </c>
      <c r="L4" s="52"/>
      <c r="M4" s="49">
        <v>60</v>
      </c>
      <c r="N4" s="93" t="s">
        <v>149</v>
      </c>
      <c r="O4" s="93" t="s">
        <v>689</v>
      </c>
      <c r="P4" s="49" t="s">
        <v>67</v>
      </c>
      <c r="Q4" s="49" t="s">
        <v>84</v>
      </c>
      <c r="R4" s="52"/>
      <c r="S4" s="49">
        <v>60</v>
      </c>
      <c r="T4" s="93" t="s">
        <v>704</v>
      </c>
      <c r="U4" s="93" t="s">
        <v>388</v>
      </c>
      <c r="V4" s="49" t="s">
        <v>67</v>
      </c>
      <c r="W4" s="49" t="s">
        <v>84</v>
      </c>
      <c r="X4" s="52"/>
      <c r="Y4" s="49">
        <v>60</v>
      </c>
      <c r="Z4" s="93" t="s">
        <v>476</v>
      </c>
      <c r="AA4" s="93" t="s">
        <v>692</v>
      </c>
      <c r="AB4" s="49" t="s">
        <v>67</v>
      </c>
      <c r="AC4" s="49" t="s">
        <v>84</v>
      </c>
      <c r="AD4" s="52"/>
      <c r="AE4" s="49">
        <v>60</v>
      </c>
      <c r="AF4" s="93" t="s">
        <v>694</v>
      </c>
      <c r="AG4" s="93" t="s">
        <v>135</v>
      </c>
      <c r="AH4" s="49" t="s">
        <v>67</v>
      </c>
      <c r="AI4" s="49" t="s">
        <v>84</v>
      </c>
      <c r="AK4" s="48"/>
    </row>
    <row r="5" spans="1:37" x14ac:dyDescent="0.25">
      <c r="A5" s="49">
        <v>13</v>
      </c>
      <c r="B5" s="97" t="s">
        <v>334</v>
      </c>
      <c r="C5" s="97" t="s">
        <v>789</v>
      </c>
      <c r="D5" s="49" t="s">
        <v>64</v>
      </c>
      <c r="E5" s="49" t="s">
        <v>84</v>
      </c>
      <c r="F5" s="52"/>
      <c r="G5" s="49">
        <v>13</v>
      </c>
      <c r="H5" s="97" t="s">
        <v>710</v>
      </c>
      <c r="I5" s="97" t="s">
        <v>792</v>
      </c>
      <c r="J5" s="49" t="s">
        <v>64</v>
      </c>
      <c r="K5" s="49" t="s">
        <v>84</v>
      </c>
      <c r="L5" s="52"/>
      <c r="M5" s="49">
        <v>13</v>
      </c>
      <c r="N5" s="97" t="s">
        <v>248</v>
      </c>
      <c r="O5" s="97" t="s">
        <v>794</v>
      </c>
      <c r="P5" s="49" t="s">
        <v>64</v>
      </c>
      <c r="Q5" s="49" t="s">
        <v>84</v>
      </c>
      <c r="R5" s="52"/>
      <c r="S5" s="49">
        <v>13</v>
      </c>
      <c r="T5" s="97" t="s">
        <v>796</v>
      </c>
      <c r="U5" s="97" t="s">
        <v>725</v>
      </c>
      <c r="V5" s="49" t="s">
        <v>64</v>
      </c>
      <c r="W5" s="49" t="s">
        <v>84</v>
      </c>
      <c r="X5" s="52"/>
      <c r="Y5" s="49">
        <v>13</v>
      </c>
      <c r="Z5" s="97" t="s">
        <v>690</v>
      </c>
      <c r="AA5" s="97" t="s">
        <v>799</v>
      </c>
      <c r="AB5" s="49" t="s">
        <v>64</v>
      </c>
      <c r="AC5" s="49" t="s">
        <v>84</v>
      </c>
      <c r="AD5" s="52"/>
      <c r="AE5" s="49">
        <v>13</v>
      </c>
      <c r="AF5" s="97" t="s">
        <v>329</v>
      </c>
      <c r="AG5" s="97" t="s">
        <v>330</v>
      </c>
      <c r="AH5" s="49" t="s">
        <v>64</v>
      </c>
      <c r="AI5" s="49" t="s">
        <v>84</v>
      </c>
      <c r="AK5" s="48"/>
    </row>
    <row r="6" spans="1:37" x14ac:dyDescent="0.25">
      <c r="A6" s="49">
        <v>14</v>
      </c>
      <c r="B6" s="97" t="s">
        <v>790</v>
      </c>
      <c r="C6" s="97" t="s">
        <v>791</v>
      </c>
      <c r="D6" s="49" t="s">
        <v>64</v>
      </c>
      <c r="E6" s="49" t="s">
        <v>84</v>
      </c>
      <c r="F6" s="52"/>
      <c r="G6" s="49">
        <v>14</v>
      </c>
      <c r="H6" s="114" t="s">
        <v>151</v>
      </c>
      <c r="I6" s="114" t="s">
        <v>793</v>
      </c>
      <c r="J6" s="49" t="s">
        <v>64</v>
      </c>
      <c r="K6" s="49" t="s">
        <v>84</v>
      </c>
      <c r="L6" s="52"/>
      <c r="M6" s="49">
        <v>14</v>
      </c>
      <c r="N6" s="97" t="s">
        <v>347</v>
      </c>
      <c r="O6" s="97" t="s">
        <v>795</v>
      </c>
      <c r="P6" s="49" t="s">
        <v>64</v>
      </c>
      <c r="Q6" s="49" t="s">
        <v>84</v>
      </c>
      <c r="R6" s="52"/>
      <c r="S6" s="49">
        <v>14</v>
      </c>
      <c r="T6" s="97" t="s">
        <v>797</v>
      </c>
      <c r="U6" s="97" t="s">
        <v>798</v>
      </c>
      <c r="V6" s="49" t="s">
        <v>64</v>
      </c>
      <c r="W6" s="49" t="s">
        <v>84</v>
      </c>
      <c r="X6" s="52"/>
      <c r="Y6" s="49">
        <v>14</v>
      </c>
      <c r="Z6" s="97" t="s">
        <v>83</v>
      </c>
      <c r="AA6" s="97" t="s">
        <v>400</v>
      </c>
      <c r="AB6" s="49" t="s">
        <v>64</v>
      </c>
      <c r="AC6" s="49" t="s">
        <v>84</v>
      </c>
      <c r="AD6" s="52"/>
      <c r="AE6" s="49">
        <v>14</v>
      </c>
      <c r="AF6" s="97" t="s">
        <v>800</v>
      </c>
      <c r="AG6" s="97" t="s">
        <v>801</v>
      </c>
      <c r="AH6" s="49" t="s">
        <v>64</v>
      </c>
      <c r="AI6" s="49" t="s">
        <v>84</v>
      </c>
      <c r="AK6" s="48"/>
    </row>
    <row r="7" spans="1:37" x14ac:dyDescent="0.25">
      <c r="A7" s="93">
        <v>25</v>
      </c>
      <c r="B7" s="124" t="s">
        <v>1018</v>
      </c>
      <c r="C7" s="124" t="s">
        <v>1019</v>
      </c>
      <c r="D7" s="93" t="s">
        <v>66</v>
      </c>
      <c r="E7" s="93" t="s">
        <v>84</v>
      </c>
      <c r="F7" s="64"/>
      <c r="G7" s="125">
        <v>25</v>
      </c>
      <c r="H7" s="126" t="s">
        <v>999</v>
      </c>
      <c r="I7" s="126" t="s">
        <v>127</v>
      </c>
      <c r="J7" s="18" t="s">
        <v>66</v>
      </c>
      <c r="K7" s="18" t="s">
        <v>84</v>
      </c>
      <c r="L7" s="64"/>
      <c r="M7" s="93">
        <v>25</v>
      </c>
      <c r="N7" s="123" t="s">
        <v>886</v>
      </c>
      <c r="O7" s="123" t="s">
        <v>1022</v>
      </c>
      <c r="P7" s="93" t="s">
        <v>66</v>
      </c>
      <c r="Q7" s="93" t="s">
        <v>84</v>
      </c>
      <c r="R7" s="64"/>
      <c r="S7" s="93">
        <v>25</v>
      </c>
      <c r="T7" s="122" t="s">
        <v>880</v>
      </c>
      <c r="U7" s="122" t="s">
        <v>1001</v>
      </c>
      <c r="V7" s="93" t="s">
        <v>66</v>
      </c>
      <c r="W7" s="93" t="s">
        <v>84</v>
      </c>
      <c r="X7" s="64"/>
      <c r="Y7" s="93">
        <v>25</v>
      </c>
      <c r="Z7" s="122" t="s">
        <v>159</v>
      </c>
      <c r="AA7" s="122" t="s">
        <v>369</v>
      </c>
      <c r="AB7" s="93" t="s">
        <v>66</v>
      </c>
      <c r="AC7" s="93" t="s">
        <v>84</v>
      </c>
      <c r="AD7" s="64"/>
      <c r="AE7" s="18">
        <v>25</v>
      </c>
      <c r="AF7" s="93" t="s">
        <v>340</v>
      </c>
      <c r="AG7" s="93" t="s">
        <v>362</v>
      </c>
      <c r="AH7" s="18" t="s">
        <v>66</v>
      </c>
      <c r="AI7" s="18" t="s">
        <v>84</v>
      </c>
      <c r="AK7" s="48"/>
    </row>
    <row r="8" spans="1:37" x14ac:dyDescent="0.25">
      <c r="A8" s="93">
        <v>26</v>
      </c>
      <c r="B8" s="124" t="s">
        <v>1020</v>
      </c>
      <c r="C8" s="124" t="s">
        <v>1021</v>
      </c>
      <c r="D8" s="93" t="s">
        <v>66</v>
      </c>
      <c r="E8" s="93" t="s">
        <v>84</v>
      </c>
      <c r="F8" s="64"/>
      <c r="G8" s="125">
        <v>26</v>
      </c>
      <c r="H8" s="93" t="s">
        <v>83</v>
      </c>
      <c r="I8" s="93" t="s">
        <v>1000</v>
      </c>
      <c r="J8" s="18" t="s">
        <v>66</v>
      </c>
      <c r="K8" s="18" t="s">
        <v>84</v>
      </c>
      <c r="L8" s="64"/>
      <c r="M8" s="93">
        <v>26</v>
      </c>
      <c r="N8" s="123" t="s">
        <v>889</v>
      </c>
      <c r="O8" s="123" t="s">
        <v>1023</v>
      </c>
      <c r="P8" s="93" t="s">
        <v>66</v>
      </c>
      <c r="Q8" s="93" t="s">
        <v>84</v>
      </c>
      <c r="R8" s="64"/>
      <c r="S8" s="93">
        <v>26</v>
      </c>
      <c r="T8" s="122" t="s">
        <v>149</v>
      </c>
      <c r="U8" s="122" t="s">
        <v>1002</v>
      </c>
      <c r="V8" s="93" t="s">
        <v>66</v>
      </c>
      <c r="W8" s="93" t="s">
        <v>84</v>
      </c>
      <c r="X8" s="64"/>
      <c r="Y8" s="93">
        <v>26</v>
      </c>
      <c r="Z8" s="122" t="s">
        <v>83</v>
      </c>
      <c r="AA8" s="122" t="s">
        <v>1003</v>
      </c>
      <c r="AB8" s="93" t="s">
        <v>66</v>
      </c>
      <c r="AC8" s="93" t="s">
        <v>84</v>
      </c>
      <c r="AD8" s="64"/>
      <c r="AE8" s="18">
        <v>26</v>
      </c>
      <c r="AF8" s="93" t="s">
        <v>370</v>
      </c>
      <c r="AG8" s="93" t="s">
        <v>127</v>
      </c>
      <c r="AH8" s="18" t="s">
        <v>66</v>
      </c>
      <c r="AI8" s="18" t="s">
        <v>84</v>
      </c>
      <c r="AK8" s="48"/>
    </row>
    <row r="9" spans="1:37" x14ac:dyDescent="0.25">
      <c r="A9" s="93">
        <v>17</v>
      </c>
      <c r="B9" s="97" t="s">
        <v>824</v>
      </c>
      <c r="C9" s="93" t="s">
        <v>898</v>
      </c>
      <c r="D9" s="93" t="s">
        <v>65</v>
      </c>
      <c r="E9" s="93" t="s">
        <v>84</v>
      </c>
      <c r="F9" s="52"/>
      <c r="G9" s="93">
        <v>17</v>
      </c>
      <c r="H9" s="93" t="s">
        <v>334</v>
      </c>
      <c r="I9" s="93" t="s">
        <v>371</v>
      </c>
      <c r="J9" s="93" t="s">
        <v>65</v>
      </c>
      <c r="K9" s="93" t="s">
        <v>84</v>
      </c>
      <c r="L9" s="52"/>
      <c r="M9" s="93">
        <v>17</v>
      </c>
      <c r="N9" s="93" t="s">
        <v>724</v>
      </c>
      <c r="O9" s="93" t="s">
        <v>434</v>
      </c>
      <c r="P9" s="93" t="s">
        <v>65</v>
      </c>
      <c r="Q9" s="93" t="s">
        <v>84</v>
      </c>
      <c r="R9" s="52"/>
      <c r="S9" s="93">
        <v>17</v>
      </c>
      <c r="T9" s="93" t="s">
        <v>315</v>
      </c>
      <c r="U9" s="93" t="s">
        <v>902</v>
      </c>
      <c r="V9" s="93" t="s">
        <v>65</v>
      </c>
      <c r="W9" s="93" t="s">
        <v>84</v>
      </c>
      <c r="X9" s="52"/>
      <c r="Y9" s="93">
        <v>17</v>
      </c>
      <c r="Z9" s="93" t="s">
        <v>904</v>
      </c>
      <c r="AA9" s="93" t="s">
        <v>362</v>
      </c>
      <c r="AB9" s="93" t="s">
        <v>65</v>
      </c>
      <c r="AC9" s="93" t="s">
        <v>84</v>
      </c>
      <c r="AD9" s="52"/>
      <c r="AE9" s="93">
        <v>17</v>
      </c>
      <c r="AF9" s="93" t="s">
        <v>315</v>
      </c>
      <c r="AG9" s="93" t="s">
        <v>902</v>
      </c>
      <c r="AH9" s="93" t="s">
        <v>65</v>
      </c>
      <c r="AI9" s="93" t="s">
        <v>84</v>
      </c>
      <c r="AK9" s="48"/>
    </row>
    <row r="10" spans="1:37" x14ac:dyDescent="0.25">
      <c r="A10" s="93">
        <v>18</v>
      </c>
      <c r="B10" s="97" t="s">
        <v>899</v>
      </c>
      <c r="C10" s="93" t="s">
        <v>900</v>
      </c>
      <c r="D10" s="93" t="s">
        <v>65</v>
      </c>
      <c r="E10" s="93" t="s">
        <v>84</v>
      </c>
      <c r="F10" s="52"/>
      <c r="G10" s="93">
        <v>18</v>
      </c>
      <c r="H10" s="93" t="s">
        <v>83</v>
      </c>
      <c r="I10" s="93" t="s">
        <v>897</v>
      </c>
      <c r="J10" s="93" t="s">
        <v>65</v>
      </c>
      <c r="K10" s="93" t="s">
        <v>84</v>
      </c>
      <c r="L10" s="52"/>
      <c r="M10" s="93">
        <v>18</v>
      </c>
      <c r="N10" s="93" t="s">
        <v>349</v>
      </c>
      <c r="O10" s="93" t="s">
        <v>901</v>
      </c>
      <c r="P10" s="93" t="s">
        <v>65</v>
      </c>
      <c r="Q10" s="93" t="s">
        <v>84</v>
      </c>
      <c r="R10" s="52"/>
      <c r="S10" s="93">
        <v>18</v>
      </c>
      <c r="T10" s="93" t="s">
        <v>140</v>
      </c>
      <c r="U10" s="93" t="s">
        <v>903</v>
      </c>
      <c r="V10" s="93" t="s">
        <v>65</v>
      </c>
      <c r="W10" s="93" t="s">
        <v>84</v>
      </c>
      <c r="X10" s="52"/>
      <c r="Y10" s="93">
        <v>18</v>
      </c>
      <c r="Z10" s="93" t="s">
        <v>140</v>
      </c>
      <c r="AA10" s="93" t="s">
        <v>274</v>
      </c>
      <c r="AB10" s="93" t="s">
        <v>65</v>
      </c>
      <c r="AC10" s="93" t="s">
        <v>84</v>
      </c>
      <c r="AD10" s="52"/>
      <c r="AE10" s="93">
        <v>18</v>
      </c>
      <c r="AF10" s="93" t="s">
        <v>905</v>
      </c>
      <c r="AG10" s="93" t="s">
        <v>906</v>
      </c>
      <c r="AH10" s="93" t="s">
        <v>65</v>
      </c>
      <c r="AI10" s="93" t="s">
        <v>84</v>
      </c>
      <c r="AK10" s="48"/>
    </row>
    <row r="11" spans="1:37" x14ac:dyDescent="0.25">
      <c r="S11" s="52"/>
      <c r="T11" s="52"/>
      <c r="U11" s="52"/>
      <c r="V11" s="52"/>
      <c r="W11" s="52"/>
      <c r="AK11" s="48"/>
    </row>
    <row r="12" spans="1:37" x14ac:dyDescent="0.25">
      <c r="A12" s="49"/>
      <c r="B12" s="49"/>
      <c r="C12" s="46" t="s">
        <v>16</v>
      </c>
      <c r="D12" s="46"/>
      <c r="E12" s="46"/>
      <c r="G12" s="46" t="s">
        <v>18</v>
      </c>
      <c r="H12" s="46"/>
      <c r="I12" s="46"/>
      <c r="J12" s="49"/>
      <c r="K12" s="49"/>
      <c r="S12" s="52"/>
      <c r="T12" s="52"/>
      <c r="U12" s="52"/>
      <c r="V12" s="52"/>
      <c r="W12" s="52"/>
      <c r="AK12" s="48"/>
    </row>
    <row r="13" spans="1:37" x14ac:dyDescent="0.25">
      <c r="A13" s="49" t="s">
        <v>53</v>
      </c>
      <c r="B13" s="49" t="s">
        <v>51</v>
      </c>
      <c r="C13" s="50" t="s">
        <v>52</v>
      </c>
      <c r="D13" s="50" t="s">
        <v>54</v>
      </c>
      <c r="E13" s="46" t="s">
        <v>75</v>
      </c>
      <c r="G13" s="49" t="s">
        <v>53</v>
      </c>
      <c r="H13" s="49" t="s">
        <v>51</v>
      </c>
      <c r="I13" s="50" t="s">
        <v>52</v>
      </c>
      <c r="J13" s="50" t="s">
        <v>54</v>
      </c>
      <c r="K13" s="46" t="s">
        <v>75</v>
      </c>
      <c r="S13" s="52"/>
      <c r="T13" s="52"/>
      <c r="U13" s="52"/>
      <c r="V13" s="52"/>
      <c r="W13" s="52"/>
      <c r="AK13" s="48"/>
    </row>
    <row r="14" spans="1:37" x14ac:dyDescent="0.25">
      <c r="A14" s="49">
        <v>59</v>
      </c>
      <c r="B14" s="35" t="s">
        <v>703</v>
      </c>
      <c r="C14" s="53"/>
      <c r="D14" s="49" t="s">
        <v>67</v>
      </c>
      <c r="E14" s="49" t="s">
        <v>84</v>
      </c>
      <c r="G14" s="49">
        <v>59</v>
      </c>
      <c r="H14" s="93" t="s">
        <v>325</v>
      </c>
      <c r="I14" s="93" t="s">
        <v>322</v>
      </c>
      <c r="J14" s="49" t="s">
        <v>67</v>
      </c>
      <c r="K14" s="49" t="s">
        <v>84</v>
      </c>
      <c r="S14" s="52"/>
      <c r="T14" s="52"/>
      <c r="U14" s="52"/>
      <c r="V14" s="52"/>
      <c r="W14" s="52"/>
      <c r="AK14" s="48"/>
    </row>
    <row r="15" spans="1:37" x14ac:dyDescent="0.25">
      <c r="A15" s="49">
        <v>60</v>
      </c>
      <c r="B15" s="35" t="s">
        <v>703</v>
      </c>
      <c r="C15" s="53"/>
      <c r="D15" s="49" t="s">
        <v>67</v>
      </c>
      <c r="E15" s="49" t="s">
        <v>84</v>
      </c>
      <c r="G15" s="49">
        <v>60</v>
      </c>
      <c r="H15" s="93" t="s">
        <v>83</v>
      </c>
      <c r="I15" s="93" t="s">
        <v>696</v>
      </c>
      <c r="J15" s="49" t="s">
        <v>67</v>
      </c>
      <c r="K15" s="49" t="s">
        <v>84</v>
      </c>
      <c r="S15" s="52"/>
      <c r="T15" s="52"/>
      <c r="U15" s="52"/>
      <c r="V15" s="52"/>
      <c r="W15" s="52"/>
      <c r="AK15" s="48"/>
    </row>
    <row r="16" spans="1:37" x14ac:dyDescent="0.25">
      <c r="A16" s="49">
        <v>13</v>
      </c>
      <c r="B16" s="97" t="s">
        <v>802</v>
      </c>
      <c r="C16" s="97" t="s">
        <v>803</v>
      </c>
      <c r="D16" s="49" t="s">
        <v>64</v>
      </c>
      <c r="E16" s="49" t="s">
        <v>84</v>
      </c>
      <c r="G16" s="49">
        <v>13</v>
      </c>
      <c r="H16" s="97" t="s">
        <v>281</v>
      </c>
      <c r="I16" s="97" t="s">
        <v>806</v>
      </c>
      <c r="J16" s="49" t="s">
        <v>64</v>
      </c>
      <c r="K16" s="49" t="s">
        <v>84</v>
      </c>
      <c r="S16" s="52"/>
      <c r="T16" s="52"/>
      <c r="U16" s="52"/>
      <c r="V16" s="52"/>
      <c r="W16" s="52"/>
      <c r="AK16" s="48"/>
    </row>
    <row r="17" spans="1:37" x14ac:dyDescent="0.25">
      <c r="A17" s="49">
        <v>14</v>
      </c>
      <c r="B17" s="97" t="s">
        <v>804</v>
      </c>
      <c r="C17" s="97" t="s">
        <v>805</v>
      </c>
      <c r="D17" s="49" t="s">
        <v>64</v>
      </c>
      <c r="E17" s="49" t="s">
        <v>84</v>
      </c>
      <c r="G17" s="49">
        <v>14</v>
      </c>
      <c r="H17" s="97" t="s">
        <v>140</v>
      </c>
      <c r="I17" s="97" t="s">
        <v>152</v>
      </c>
      <c r="J17" s="49" t="s">
        <v>64</v>
      </c>
      <c r="K17" s="49" t="s">
        <v>84</v>
      </c>
      <c r="S17" s="52"/>
      <c r="T17" s="52"/>
      <c r="U17" s="52"/>
      <c r="V17" s="52"/>
      <c r="W17" s="52"/>
      <c r="AK17" s="48"/>
    </row>
    <row r="18" spans="1:37" x14ac:dyDescent="0.25">
      <c r="A18" s="93">
        <v>25</v>
      </c>
      <c r="B18" s="123" t="s">
        <v>169</v>
      </c>
      <c r="C18" s="123" t="s">
        <v>1004</v>
      </c>
      <c r="D18" s="93" t="s">
        <v>66</v>
      </c>
      <c r="E18" s="93" t="s">
        <v>84</v>
      </c>
      <c r="F18" s="88"/>
      <c r="G18" s="93">
        <v>25</v>
      </c>
      <c r="H18" s="122" t="s">
        <v>1005</v>
      </c>
      <c r="I18" s="122" t="s">
        <v>1006</v>
      </c>
      <c r="J18" s="93" t="s">
        <v>66</v>
      </c>
      <c r="K18" s="93" t="s">
        <v>84</v>
      </c>
      <c r="S18" s="52"/>
      <c r="T18" s="52"/>
      <c r="U18" s="52"/>
      <c r="V18" s="52"/>
      <c r="W18" s="52"/>
      <c r="AK18" s="48"/>
    </row>
    <row r="19" spans="1:37" x14ac:dyDescent="0.25">
      <c r="A19" s="93">
        <v>26</v>
      </c>
      <c r="B19" s="123" t="s">
        <v>143</v>
      </c>
      <c r="C19" s="123" t="s">
        <v>274</v>
      </c>
      <c r="D19" s="93" t="s">
        <v>66</v>
      </c>
      <c r="E19" s="93" t="s">
        <v>84</v>
      </c>
      <c r="F19" s="88"/>
      <c r="G19" s="93">
        <v>26</v>
      </c>
      <c r="H19" s="122" t="s">
        <v>889</v>
      </c>
      <c r="I19" s="122" t="s">
        <v>1007</v>
      </c>
      <c r="J19" s="93" t="s">
        <v>66</v>
      </c>
      <c r="K19" s="93" t="s">
        <v>84</v>
      </c>
      <c r="S19" s="52"/>
      <c r="T19" s="52"/>
      <c r="U19" s="52"/>
      <c r="V19" s="52"/>
      <c r="W19" s="52"/>
      <c r="AK19" s="48"/>
    </row>
    <row r="20" spans="1:37" x14ac:dyDescent="0.25">
      <c r="A20" s="93">
        <v>17</v>
      </c>
      <c r="B20" s="93" t="s">
        <v>907</v>
      </c>
      <c r="C20" s="96" t="s">
        <v>388</v>
      </c>
      <c r="D20" s="93" t="s">
        <v>65</v>
      </c>
      <c r="E20" s="93" t="s">
        <v>84</v>
      </c>
      <c r="G20" s="93">
        <v>17</v>
      </c>
      <c r="H20" s="93" t="s">
        <v>824</v>
      </c>
      <c r="I20" s="93" t="s">
        <v>908</v>
      </c>
      <c r="J20" s="93" t="s">
        <v>65</v>
      </c>
      <c r="K20" s="93" t="s">
        <v>84</v>
      </c>
      <c r="S20" s="52"/>
      <c r="T20" s="52"/>
      <c r="U20" s="52"/>
      <c r="V20" s="52"/>
      <c r="W20" s="52"/>
      <c r="AK20" s="48"/>
    </row>
    <row r="21" spans="1:37" x14ac:dyDescent="0.25">
      <c r="A21" s="93">
        <v>18</v>
      </c>
      <c r="B21" s="93" t="s">
        <v>345</v>
      </c>
      <c r="C21" s="96" t="s">
        <v>157</v>
      </c>
      <c r="D21" s="93" t="s">
        <v>65</v>
      </c>
      <c r="E21" s="93" t="s">
        <v>84</v>
      </c>
      <c r="G21" s="93">
        <v>18</v>
      </c>
      <c r="H21" s="93" t="s">
        <v>909</v>
      </c>
      <c r="I21" s="93" t="s">
        <v>359</v>
      </c>
      <c r="J21" s="93" t="s">
        <v>65</v>
      </c>
      <c r="K21" s="93" t="s">
        <v>84</v>
      </c>
      <c r="S21" s="52"/>
      <c r="T21" s="52"/>
      <c r="U21" s="52"/>
      <c r="V21" s="52"/>
      <c r="W21" s="52"/>
      <c r="AK21" s="48"/>
    </row>
    <row r="22" spans="1:37" x14ac:dyDescent="0.25">
      <c r="A22" s="52"/>
      <c r="B22" s="52"/>
      <c r="C22" s="52"/>
      <c r="D22" s="52"/>
      <c r="E22" s="52"/>
      <c r="F22" s="52"/>
      <c r="S22" s="52"/>
      <c r="T22" s="52"/>
      <c r="U22" s="52"/>
      <c r="V22" s="52"/>
      <c r="W22" s="52"/>
      <c r="AK22" s="48"/>
    </row>
    <row r="23" spans="1:37" x14ac:dyDescent="0.25">
      <c r="C23" s="46" t="s">
        <v>71</v>
      </c>
      <c r="D23" s="46" t="s">
        <v>70</v>
      </c>
      <c r="E23" s="46" t="s">
        <v>72</v>
      </c>
      <c r="F23" s="45"/>
      <c r="G23" s="46" t="s">
        <v>10</v>
      </c>
      <c r="H23" s="46"/>
      <c r="I23" s="46"/>
      <c r="J23" s="46" t="s">
        <v>70</v>
      </c>
      <c r="K23" s="46" t="s">
        <v>72</v>
      </c>
      <c r="L23" s="45"/>
      <c r="M23" s="46" t="s">
        <v>11</v>
      </c>
      <c r="N23" s="46"/>
      <c r="O23" s="46"/>
      <c r="P23" s="46" t="s">
        <v>70</v>
      </c>
      <c r="Q23" s="46" t="s">
        <v>72</v>
      </c>
      <c r="R23" s="47"/>
      <c r="S23" s="46" t="s">
        <v>17</v>
      </c>
      <c r="T23" s="46"/>
      <c r="U23" s="46"/>
      <c r="V23" s="46"/>
      <c r="W23" s="46"/>
      <c r="X23" s="45"/>
      <c r="Y23" s="46" t="s">
        <v>9</v>
      </c>
      <c r="Z23" s="46"/>
      <c r="AA23" s="46"/>
      <c r="AB23" s="46" t="s">
        <v>70</v>
      </c>
      <c r="AC23" s="46" t="s">
        <v>72</v>
      </c>
      <c r="AD23" s="45"/>
      <c r="AE23" s="46" t="s">
        <v>8</v>
      </c>
      <c r="AF23" s="46"/>
      <c r="AG23" s="46"/>
      <c r="AH23" s="46" t="s">
        <v>70</v>
      </c>
      <c r="AI23" s="46" t="s">
        <v>73</v>
      </c>
      <c r="AK23" s="48"/>
    </row>
    <row r="24" spans="1:37" x14ac:dyDescent="0.25">
      <c r="A24" s="49" t="s">
        <v>53</v>
      </c>
      <c r="B24" s="49" t="s">
        <v>51</v>
      </c>
      <c r="C24" s="50" t="s">
        <v>52</v>
      </c>
      <c r="D24" s="50" t="s">
        <v>54</v>
      </c>
      <c r="E24" s="46" t="s">
        <v>75</v>
      </c>
      <c r="F24" s="45"/>
      <c r="G24" s="49" t="s">
        <v>53</v>
      </c>
      <c r="H24" s="49" t="s">
        <v>51</v>
      </c>
      <c r="I24" s="50" t="s">
        <v>52</v>
      </c>
      <c r="J24" s="50" t="s">
        <v>54</v>
      </c>
      <c r="K24" s="46" t="s">
        <v>75</v>
      </c>
      <c r="L24" s="45"/>
      <c r="M24" s="49" t="s">
        <v>53</v>
      </c>
      <c r="N24" s="49" t="s">
        <v>51</v>
      </c>
      <c r="O24" s="50" t="s">
        <v>52</v>
      </c>
      <c r="P24" s="50" t="s">
        <v>54</v>
      </c>
      <c r="Q24" s="46" t="s">
        <v>75</v>
      </c>
      <c r="R24" s="47"/>
      <c r="S24" s="49" t="s">
        <v>53</v>
      </c>
      <c r="T24" s="49" t="s">
        <v>51</v>
      </c>
      <c r="U24" s="50" t="s">
        <v>52</v>
      </c>
      <c r="V24" s="50" t="s">
        <v>54</v>
      </c>
      <c r="W24" s="46" t="s">
        <v>75</v>
      </c>
      <c r="X24" s="45"/>
      <c r="Y24" s="49" t="s">
        <v>53</v>
      </c>
      <c r="Z24" s="49" t="s">
        <v>51</v>
      </c>
      <c r="AA24" s="50" t="s">
        <v>52</v>
      </c>
      <c r="AB24" s="50" t="s">
        <v>54</v>
      </c>
      <c r="AC24" s="46" t="s">
        <v>75</v>
      </c>
      <c r="AD24" s="45"/>
      <c r="AE24" s="49" t="s">
        <v>53</v>
      </c>
      <c r="AF24" s="49" t="s">
        <v>51</v>
      </c>
      <c r="AG24" s="50" t="s">
        <v>52</v>
      </c>
      <c r="AH24" s="50" t="s">
        <v>54</v>
      </c>
      <c r="AI24" s="46" t="s">
        <v>75</v>
      </c>
      <c r="AK24" s="48"/>
    </row>
    <row r="25" spans="1:37" x14ac:dyDescent="0.25">
      <c r="A25" s="49">
        <v>59</v>
      </c>
      <c r="B25" s="93" t="s">
        <v>140</v>
      </c>
      <c r="C25" s="93" t="s">
        <v>243</v>
      </c>
      <c r="D25" s="49" t="s">
        <v>67</v>
      </c>
      <c r="E25" s="49" t="s">
        <v>84</v>
      </c>
      <c r="F25" s="52"/>
      <c r="G25" s="49">
        <v>59</v>
      </c>
      <c r="H25" s="93" t="s">
        <v>140</v>
      </c>
      <c r="I25" s="93" t="s">
        <v>243</v>
      </c>
      <c r="J25" s="49" t="s">
        <v>67</v>
      </c>
      <c r="K25" s="49" t="s">
        <v>84</v>
      </c>
      <c r="L25" s="52"/>
      <c r="M25" s="49">
        <v>59</v>
      </c>
      <c r="N25" s="93" t="s">
        <v>392</v>
      </c>
      <c r="O25" s="93" t="s">
        <v>687</v>
      </c>
      <c r="P25" s="49" t="s">
        <v>67</v>
      </c>
      <c r="Q25" s="49" t="s">
        <v>84</v>
      </c>
      <c r="R25" s="52"/>
      <c r="S25" s="49">
        <v>59</v>
      </c>
      <c r="T25" s="49" t="s">
        <v>703</v>
      </c>
      <c r="U25" s="49"/>
      <c r="V25" s="49" t="s">
        <v>67</v>
      </c>
      <c r="W25" s="49" t="s">
        <v>84</v>
      </c>
      <c r="X25" s="52"/>
      <c r="Y25" s="49">
        <v>59</v>
      </c>
      <c r="Z25" s="93" t="s">
        <v>699</v>
      </c>
      <c r="AA25" s="93" t="s">
        <v>700</v>
      </c>
      <c r="AB25" s="49" t="s">
        <v>67</v>
      </c>
      <c r="AC25" s="49" t="s">
        <v>84</v>
      </c>
      <c r="AD25" s="52"/>
      <c r="AE25" s="49">
        <v>59</v>
      </c>
      <c r="AF25" s="93" t="s">
        <v>325</v>
      </c>
      <c r="AG25" s="93" t="s">
        <v>322</v>
      </c>
      <c r="AH25" s="49" t="s">
        <v>67</v>
      </c>
      <c r="AI25" s="49" t="s">
        <v>84</v>
      </c>
      <c r="AK25" s="48"/>
    </row>
    <row r="26" spans="1:37" x14ac:dyDescent="0.25">
      <c r="A26" s="49">
        <v>60</v>
      </c>
      <c r="B26" s="93" t="s">
        <v>248</v>
      </c>
      <c r="C26" s="93" t="s">
        <v>702</v>
      </c>
      <c r="D26" s="49" t="s">
        <v>67</v>
      </c>
      <c r="E26" s="49" t="s">
        <v>84</v>
      </c>
      <c r="F26" s="52"/>
      <c r="G26" s="49">
        <v>60</v>
      </c>
      <c r="H26" s="93" t="s">
        <v>248</v>
      </c>
      <c r="I26" s="93" t="s">
        <v>702</v>
      </c>
      <c r="J26" s="49" t="s">
        <v>67</v>
      </c>
      <c r="K26" s="49" t="s">
        <v>84</v>
      </c>
      <c r="L26" s="52"/>
      <c r="M26" s="49">
        <v>60</v>
      </c>
      <c r="N26" s="93" t="s">
        <v>697</v>
      </c>
      <c r="O26" s="93" t="s">
        <v>698</v>
      </c>
      <c r="P26" s="49" t="s">
        <v>67</v>
      </c>
      <c r="Q26" s="49" t="s">
        <v>84</v>
      </c>
      <c r="R26" s="52"/>
      <c r="S26" s="49">
        <v>60</v>
      </c>
      <c r="T26" s="49" t="s">
        <v>703</v>
      </c>
      <c r="U26" s="49"/>
      <c r="V26" s="49" t="s">
        <v>67</v>
      </c>
      <c r="W26" s="49" t="s">
        <v>84</v>
      </c>
      <c r="X26" s="52"/>
      <c r="Y26" s="49">
        <v>60</v>
      </c>
      <c r="Z26" s="93" t="s">
        <v>334</v>
      </c>
      <c r="AA26" s="93" t="s">
        <v>701</v>
      </c>
      <c r="AB26" s="49" t="s">
        <v>67</v>
      </c>
      <c r="AC26" s="49" t="s">
        <v>84</v>
      </c>
      <c r="AD26" s="52"/>
      <c r="AE26" s="49">
        <v>60</v>
      </c>
      <c r="AF26" s="93" t="s">
        <v>305</v>
      </c>
      <c r="AG26" s="93" t="s">
        <v>358</v>
      </c>
      <c r="AH26" s="49" t="s">
        <v>67</v>
      </c>
      <c r="AI26" s="49" t="s">
        <v>84</v>
      </c>
      <c r="AK26" s="48"/>
    </row>
    <row r="27" spans="1:37" x14ac:dyDescent="0.25">
      <c r="A27" s="49">
        <v>13</v>
      </c>
      <c r="B27" s="97" t="s">
        <v>345</v>
      </c>
      <c r="C27" s="97" t="s">
        <v>795</v>
      </c>
      <c r="D27" s="49" t="s">
        <v>64</v>
      </c>
      <c r="E27" s="49" t="s">
        <v>84</v>
      </c>
      <c r="F27" s="52"/>
      <c r="G27" s="49">
        <v>13</v>
      </c>
      <c r="H27" s="97" t="s">
        <v>127</v>
      </c>
      <c r="I27" s="97" t="s">
        <v>814</v>
      </c>
      <c r="J27" s="49" t="s">
        <v>64</v>
      </c>
      <c r="K27" s="49" t="s">
        <v>84</v>
      </c>
      <c r="L27" s="52"/>
      <c r="M27" s="49">
        <v>13</v>
      </c>
      <c r="N27" s="4" t="s">
        <v>317</v>
      </c>
      <c r="O27" s="4" t="s">
        <v>807</v>
      </c>
      <c r="P27" s="49" t="s">
        <v>64</v>
      </c>
      <c r="Q27" s="49" t="s">
        <v>84</v>
      </c>
      <c r="R27" s="52"/>
      <c r="S27" s="49">
        <v>13</v>
      </c>
      <c r="T27" s="98" t="s">
        <v>703</v>
      </c>
      <c r="U27" s="98"/>
      <c r="V27" s="49" t="s">
        <v>64</v>
      </c>
      <c r="W27" s="49" t="s">
        <v>84</v>
      </c>
      <c r="X27" s="52"/>
      <c r="Y27" s="49">
        <v>13</v>
      </c>
      <c r="Z27" s="97" t="s">
        <v>140</v>
      </c>
      <c r="AA27" s="97" t="s">
        <v>810</v>
      </c>
      <c r="AB27" s="49" t="s">
        <v>64</v>
      </c>
      <c r="AC27" s="49" t="s">
        <v>84</v>
      </c>
      <c r="AD27" s="52"/>
      <c r="AE27" s="49">
        <v>13</v>
      </c>
      <c r="AF27" s="97" t="s">
        <v>151</v>
      </c>
      <c r="AG27" s="97" t="s">
        <v>811</v>
      </c>
      <c r="AH27" s="49" t="s">
        <v>64</v>
      </c>
      <c r="AI27" s="49" t="s">
        <v>84</v>
      </c>
      <c r="AK27" s="48"/>
    </row>
    <row r="28" spans="1:37" x14ac:dyDescent="0.25">
      <c r="A28" s="49">
        <v>14</v>
      </c>
      <c r="B28" s="97" t="s">
        <v>710</v>
      </c>
      <c r="C28" s="97" t="s">
        <v>813</v>
      </c>
      <c r="D28" s="49" t="s">
        <v>64</v>
      </c>
      <c r="E28" s="49" t="s">
        <v>84</v>
      </c>
      <c r="F28" s="52"/>
      <c r="G28" s="49">
        <v>14</v>
      </c>
      <c r="H28" s="97" t="s">
        <v>347</v>
      </c>
      <c r="I28" s="97" t="s">
        <v>815</v>
      </c>
      <c r="J28" s="49" t="s">
        <v>64</v>
      </c>
      <c r="K28" s="49" t="s">
        <v>84</v>
      </c>
      <c r="L28" s="52"/>
      <c r="M28" s="49">
        <v>14</v>
      </c>
      <c r="N28" s="4" t="s">
        <v>808</v>
      </c>
      <c r="O28" s="4" t="s">
        <v>809</v>
      </c>
      <c r="P28" s="49" t="s">
        <v>64</v>
      </c>
      <c r="Q28" s="49" t="s">
        <v>84</v>
      </c>
      <c r="R28" s="52"/>
      <c r="S28" s="49">
        <v>14</v>
      </c>
      <c r="T28" s="49" t="s">
        <v>703</v>
      </c>
      <c r="U28" s="49"/>
      <c r="V28" s="49" t="s">
        <v>64</v>
      </c>
      <c r="W28" s="49" t="s">
        <v>84</v>
      </c>
      <c r="X28" s="52"/>
      <c r="Y28" s="49">
        <v>14</v>
      </c>
      <c r="Z28" s="97" t="s">
        <v>334</v>
      </c>
      <c r="AA28" s="97" t="s">
        <v>789</v>
      </c>
      <c r="AB28" s="49" t="s">
        <v>64</v>
      </c>
      <c r="AC28" s="49" t="s">
        <v>84</v>
      </c>
      <c r="AD28" s="52"/>
      <c r="AE28" s="49">
        <v>14</v>
      </c>
      <c r="AF28" s="97" t="s">
        <v>151</v>
      </c>
      <c r="AG28" s="97" t="s">
        <v>812</v>
      </c>
      <c r="AH28" s="49" t="s">
        <v>64</v>
      </c>
      <c r="AI28" s="49" t="s">
        <v>84</v>
      </c>
      <c r="AK28" s="48"/>
    </row>
    <row r="29" spans="1:37" x14ac:dyDescent="0.25">
      <c r="A29" s="93">
        <v>25</v>
      </c>
      <c r="B29" s="123" t="s">
        <v>179</v>
      </c>
      <c r="C29" s="123" t="s">
        <v>372</v>
      </c>
      <c r="D29" s="93" t="s">
        <v>66</v>
      </c>
      <c r="E29" s="93" t="s">
        <v>84</v>
      </c>
      <c r="F29" s="64"/>
      <c r="G29" s="93">
        <v>25</v>
      </c>
      <c r="H29" s="122" t="s">
        <v>1016</v>
      </c>
      <c r="I29" s="122" t="s">
        <v>1017</v>
      </c>
      <c r="J29" s="93" t="s">
        <v>66</v>
      </c>
      <c r="K29" s="93" t="s">
        <v>84</v>
      </c>
      <c r="L29" s="52"/>
      <c r="M29" s="93">
        <v>25</v>
      </c>
      <c r="N29" s="122" t="s">
        <v>142</v>
      </c>
      <c r="O29" s="122" t="s">
        <v>881</v>
      </c>
      <c r="P29" s="93" t="s">
        <v>66</v>
      </c>
      <c r="Q29" s="93" t="s">
        <v>84</v>
      </c>
      <c r="R29" s="64"/>
      <c r="S29" s="18">
        <v>25</v>
      </c>
      <c r="T29" s="18" t="s">
        <v>703</v>
      </c>
      <c r="U29" s="18"/>
      <c r="V29" s="18" t="s">
        <v>66</v>
      </c>
      <c r="W29" s="18" t="s">
        <v>84</v>
      </c>
      <c r="X29" s="64"/>
      <c r="Y29" s="93">
        <v>25</v>
      </c>
      <c r="Z29" s="122" t="s">
        <v>395</v>
      </c>
      <c r="AA29" s="122" t="s">
        <v>1009</v>
      </c>
      <c r="AB29" s="93" t="s">
        <v>66</v>
      </c>
      <c r="AC29" s="93" t="s">
        <v>84</v>
      </c>
      <c r="AD29" s="64"/>
      <c r="AE29" s="93">
        <v>25</v>
      </c>
      <c r="AF29" s="122" t="s">
        <v>347</v>
      </c>
      <c r="AG29" s="122" t="s">
        <v>1012</v>
      </c>
      <c r="AH29" s="93" t="s">
        <v>66</v>
      </c>
      <c r="AI29" s="93" t="s">
        <v>84</v>
      </c>
      <c r="AK29" s="48"/>
    </row>
    <row r="30" spans="1:37" x14ac:dyDescent="0.25">
      <c r="A30" s="93">
        <v>26</v>
      </c>
      <c r="B30" s="123" t="s">
        <v>1014</v>
      </c>
      <c r="C30" s="123" t="s">
        <v>1015</v>
      </c>
      <c r="D30" s="93" t="s">
        <v>66</v>
      </c>
      <c r="E30" s="93" t="s">
        <v>84</v>
      </c>
      <c r="F30" s="64"/>
      <c r="G30" s="93">
        <v>26</v>
      </c>
      <c r="H30" s="122" t="s">
        <v>155</v>
      </c>
      <c r="I30" s="122" t="s">
        <v>148</v>
      </c>
      <c r="J30" s="93" t="s">
        <v>66</v>
      </c>
      <c r="K30" s="93" t="s">
        <v>84</v>
      </c>
      <c r="M30" s="93">
        <v>26</v>
      </c>
      <c r="N30" s="122" t="s">
        <v>180</v>
      </c>
      <c r="O30" s="122" t="s">
        <v>1008</v>
      </c>
      <c r="P30" s="93" t="s">
        <v>66</v>
      </c>
      <c r="Q30" s="93" t="s">
        <v>84</v>
      </c>
      <c r="R30" s="64"/>
      <c r="S30" s="18">
        <v>26</v>
      </c>
      <c r="T30" s="18" t="s">
        <v>703</v>
      </c>
      <c r="U30" s="18"/>
      <c r="V30" s="18" t="s">
        <v>66</v>
      </c>
      <c r="W30" s="18" t="s">
        <v>84</v>
      </c>
      <c r="X30" s="64"/>
      <c r="Y30" s="93">
        <v>26</v>
      </c>
      <c r="Z30" s="122" t="s">
        <v>1010</v>
      </c>
      <c r="AA30" s="122" t="s">
        <v>1011</v>
      </c>
      <c r="AB30" s="93" t="s">
        <v>66</v>
      </c>
      <c r="AC30" s="93" t="s">
        <v>84</v>
      </c>
      <c r="AD30" s="64"/>
      <c r="AE30" s="93">
        <v>26</v>
      </c>
      <c r="AF30" s="122" t="s">
        <v>790</v>
      </c>
      <c r="AG30" s="122" t="s">
        <v>1013</v>
      </c>
      <c r="AH30" s="93" t="s">
        <v>66</v>
      </c>
      <c r="AI30" s="93" t="s">
        <v>84</v>
      </c>
      <c r="AK30" s="48"/>
    </row>
    <row r="31" spans="1:37" x14ac:dyDescent="0.25">
      <c r="A31" s="97">
        <v>17</v>
      </c>
      <c r="B31" s="97" t="s">
        <v>916</v>
      </c>
      <c r="C31" s="93" t="s">
        <v>917</v>
      </c>
      <c r="D31" s="93" t="s">
        <v>65</v>
      </c>
      <c r="E31" s="93" t="s">
        <v>84</v>
      </c>
      <c r="F31" s="52"/>
      <c r="G31" s="93">
        <v>17</v>
      </c>
      <c r="H31" s="93" t="s">
        <v>334</v>
      </c>
      <c r="I31" s="93" t="s">
        <v>371</v>
      </c>
      <c r="J31" s="93" t="s">
        <v>65</v>
      </c>
      <c r="K31" s="93" t="s">
        <v>84</v>
      </c>
      <c r="M31" s="93">
        <v>17</v>
      </c>
      <c r="N31" s="93" t="s">
        <v>910</v>
      </c>
      <c r="O31" s="93" t="s">
        <v>353</v>
      </c>
      <c r="P31" s="93" t="s">
        <v>65</v>
      </c>
      <c r="Q31" s="93" t="s">
        <v>84</v>
      </c>
      <c r="R31" s="52"/>
      <c r="S31" s="93">
        <v>17</v>
      </c>
      <c r="T31" s="93" t="s">
        <v>703</v>
      </c>
      <c r="U31" s="93"/>
      <c r="V31" s="93" t="s">
        <v>65</v>
      </c>
      <c r="W31" s="93" t="s">
        <v>84</v>
      </c>
      <c r="X31" s="52"/>
      <c r="Y31" s="93">
        <v>17</v>
      </c>
      <c r="Z31" s="93" t="s">
        <v>347</v>
      </c>
      <c r="AA31" s="93" t="s">
        <v>913</v>
      </c>
      <c r="AB31" s="93" t="s">
        <v>65</v>
      </c>
      <c r="AC31" s="93" t="s">
        <v>84</v>
      </c>
      <c r="AD31" s="52"/>
      <c r="AE31" s="93">
        <v>17</v>
      </c>
      <c r="AF31" s="93" t="s">
        <v>392</v>
      </c>
      <c r="AG31" s="93" t="s">
        <v>914</v>
      </c>
      <c r="AH31" s="93" t="s">
        <v>65</v>
      </c>
      <c r="AI31" s="93" t="s">
        <v>84</v>
      </c>
      <c r="AK31" s="48"/>
    </row>
    <row r="32" spans="1:37" x14ac:dyDescent="0.25">
      <c r="A32" s="97">
        <v>18</v>
      </c>
      <c r="B32" s="97" t="s">
        <v>140</v>
      </c>
      <c r="C32" s="93" t="s">
        <v>918</v>
      </c>
      <c r="D32" s="93" t="s">
        <v>65</v>
      </c>
      <c r="E32" s="93" t="s">
        <v>84</v>
      </c>
      <c r="F32" s="52"/>
      <c r="G32" s="93">
        <v>18</v>
      </c>
      <c r="H32" s="93" t="s">
        <v>364</v>
      </c>
      <c r="I32" s="93" t="s">
        <v>342</v>
      </c>
      <c r="J32" s="93" t="s">
        <v>65</v>
      </c>
      <c r="K32" s="93" t="s">
        <v>84</v>
      </c>
      <c r="M32" s="93">
        <v>18</v>
      </c>
      <c r="N32" s="93" t="s">
        <v>145</v>
      </c>
      <c r="O32" s="93" t="s">
        <v>715</v>
      </c>
      <c r="P32" s="93" t="s">
        <v>65</v>
      </c>
      <c r="Q32" s="93" t="s">
        <v>84</v>
      </c>
      <c r="R32" s="52"/>
      <c r="S32" s="93">
        <v>18</v>
      </c>
      <c r="T32" s="93" t="s">
        <v>911</v>
      </c>
      <c r="U32" s="93" t="s">
        <v>912</v>
      </c>
      <c r="V32" s="93" t="s">
        <v>65</v>
      </c>
      <c r="W32" s="93" t="s">
        <v>84</v>
      </c>
      <c r="X32" s="52"/>
      <c r="Y32" s="93">
        <v>18</v>
      </c>
      <c r="Z32" s="93" t="s">
        <v>83</v>
      </c>
      <c r="AA32" s="93" t="s">
        <v>897</v>
      </c>
      <c r="AB32" s="93" t="s">
        <v>65</v>
      </c>
      <c r="AC32" s="93" t="s">
        <v>84</v>
      </c>
      <c r="AD32" s="52"/>
      <c r="AE32" s="93">
        <v>18</v>
      </c>
      <c r="AF32" s="93" t="s">
        <v>392</v>
      </c>
      <c r="AG32" s="93" t="s">
        <v>915</v>
      </c>
      <c r="AH32" s="93" t="s">
        <v>65</v>
      </c>
      <c r="AI32" s="93" t="s">
        <v>84</v>
      </c>
      <c r="AK32" s="48"/>
    </row>
    <row r="33" spans="1:37" x14ac:dyDescent="0.25">
      <c r="C33" s="52"/>
      <c r="D33" s="52"/>
      <c r="E33" s="52"/>
      <c r="S33" s="52"/>
      <c r="T33" s="52"/>
      <c r="U33" s="52"/>
      <c r="V33" s="52"/>
      <c r="W33" s="52"/>
      <c r="X33" s="52"/>
      <c r="Z33" s="54"/>
      <c r="AA33" s="54"/>
      <c r="AB33" s="54"/>
      <c r="AK33" s="48"/>
    </row>
    <row r="34" spans="1:37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x14ac:dyDescent="0.25">
      <c r="AK35" s="48"/>
    </row>
    <row r="36" spans="1:37" x14ac:dyDescent="0.25">
      <c r="AK36" s="48"/>
    </row>
    <row r="37" spans="1:37" x14ac:dyDescent="0.25">
      <c r="A37" s="49"/>
      <c r="B37" s="49" t="s">
        <v>80</v>
      </c>
      <c r="C37" s="46" t="s">
        <v>69</v>
      </c>
      <c r="D37" s="46"/>
      <c r="E37" s="46"/>
      <c r="F37" s="45"/>
      <c r="G37" s="46">
        <v>100</v>
      </c>
      <c r="H37" s="46"/>
      <c r="I37" s="46"/>
      <c r="J37" s="46"/>
      <c r="K37" s="46"/>
      <c r="L37" s="45"/>
      <c r="M37" s="46">
        <v>200</v>
      </c>
      <c r="N37" s="46"/>
      <c r="O37" s="46"/>
      <c r="P37" s="46"/>
      <c r="Q37" s="46"/>
      <c r="R37" s="47"/>
      <c r="S37" s="46">
        <v>400</v>
      </c>
      <c r="T37" s="46"/>
      <c r="U37" s="46"/>
      <c r="V37" s="46"/>
      <c r="W37" s="46"/>
      <c r="X37" s="45"/>
      <c r="Y37" s="46">
        <v>800</v>
      </c>
      <c r="Z37" s="46"/>
      <c r="AA37" s="46"/>
      <c r="AB37" s="46"/>
      <c r="AC37" s="46"/>
      <c r="AD37" s="45"/>
      <c r="AE37" s="46">
        <v>1500</v>
      </c>
      <c r="AF37" s="46"/>
      <c r="AG37" s="46"/>
      <c r="AH37" s="46"/>
      <c r="AI37" s="46"/>
      <c r="AK37" s="48"/>
    </row>
    <row r="38" spans="1:37" x14ac:dyDescent="0.25">
      <c r="A38" s="49" t="s">
        <v>53</v>
      </c>
      <c r="B38" s="49" t="s">
        <v>51</v>
      </c>
      <c r="C38" s="50" t="s">
        <v>52</v>
      </c>
      <c r="D38" s="50" t="s">
        <v>54</v>
      </c>
      <c r="E38" s="46" t="s">
        <v>75</v>
      </c>
      <c r="F38" s="45"/>
      <c r="G38" s="49" t="s">
        <v>53</v>
      </c>
      <c r="H38" s="49" t="s">
        <v>51</v>
      </c>
      <c r="I38" s="50" t="s">
        <v>52</v>
      </c>
      <c r="J38" s="50" t="s">
        <v>54</v>
      </c>
      <c r="K38" s="46" t="s">
        <v>75</v>
      </c>
      <c r="L38" s="45"/>
      <c r="M38" s="49" t="s">
        <v>53</v>
      </c>
      <c r="N38" s="49" t="s">
        <v>51</v>
      </c>
      <c r="O38" s="50" t="s">
        <v>52</v>
      </c>
      <c r="P38" s="50" t="s">
        <v>54</v>
      </c>
      <c r="Q38" s="46" t="s">
        <v>75</v>
      </c>
      <c r="R38" s="47"/>
      <c r="S38" s="49" t="s">
        <v>53</v>
      </c>
      <c r="T38" s="49" t="s">
        <v>51</v>
      </c>
      <c r="U38" s="50" t="s">
        <v>52</v>
      </c>
      <c r="V38" s="50" t="s">
        <v>54</v>
      </c>
      <c r="W38" s="46" t="s">
        <v>75</v>
      </c>
      <c r="X38" s="45"/>
      <c r="Y38" s="49" t="s">
        <v>53</v>
      </c>
      <c r="Z38" s="49" t="s">
        <v>51</v>
      </c>
      <c r="AA38" s="50" t="s">
        <v>52</v>
      </c>
      <c r="AB38" s="50" t="s">
        <v>54</v>
      </c>
      <c r="AC38" s="46" t="s">
        <v>75</v>
      </c>
      <c r="AD38" s="45"/>
      <c r="AE38" s="49" t="s">
        <v>53</v>
      </c>
      <c r="AF38" s="49" t="s">
        <v>51</v>
      </c>
      <c r="AG38" s="50" t="s">
        <v>52</v>
      </c>
      <c r="AH38" s="50" t="s">
        <v>54</v>
      </c>
      <c r="AI38" s="46" t="s">
        <v>75</v>
      </c>
      <c r="AK38" s="48"/>
    </row>
    <row r="39" spans="1:37" x14ac:dyDescent="0.25">
      <c r="A39" s="49">
        <v>59</v>
      </c>
      <c r="B39" s="93" t="s">
        <v>152</v>
      </c>
      <c r="C39" s="93" t="s">
        <v>247</v>
      </c>
      <c r="D39" s="49" t="s">
        <v>67</v>
      </c>
      <c r="E39" s="49" t="s">
        <v>139</v>
      </c>
      <c r="F39" s="52"/>
      <c r="G39" s="49">
        <v>59</v>
      </c>
      <c r="H39" s="93" t="s">
        <v>151</v>
      </c>
      <c r="I39" s="93" t="s">
        <v>239</v>
      </c>
      <c r="J39" s="49" t="s">
        <v>67</v>
      </c>
      <c r="K39" s="49" t="s">
        <v>139</v>
      </c>
      <c r="L39" s="52"/>
      <c r="M39" s="49">
        <v>59</v>
      </c>
      <c r="N39" s="93" t="s">
        <v>151</v>
      </c>
      <c r="O39" s="93" t="s">
        <v>239</v>
      </c>
      <c r="P39" s="49" t="s">
        <v>67</v>
      </c>
      <c r="Q39" s="49" t="s">
        <v>139</v>
      </c>
      <c r="R39" s="52"/>
      <c r="S39" s="49">
        <v>59</v>
      </c>
      <c r="T39" s="93" t="s">
        <v>83</v>
      </c>
      <c r="U39" s="93" t="s">
        <v>251</v>
      </c>
      <c r="V39" s="49" t="s">
        <v>67</v>
      </c>
      <c r="W39" s="49" t="s">
        <v>139</v>
      </c>
      <c r="X39" s="52"/>
      <c r="Y39" s="49">
        <v>59</v>
      </c>
      <c r="Z39" s="93" t="s">
        <v>149</v>
      </c>
      <c r="AA39" s="93" t="s">
        <v>708</v>
      </c>
      <c r="AB39" s="49" t="s">
        <v>67</v>
      </c>
      <c r="AC39" s="49" t="s">
        <v>139</v>
      </c>
      <c r="AD39" s="52"/>
      <c r="AE39" s="49">
        <v>59</v>
      </c>
      <c r="AF39" s="93" t="s">
        <v>134</v>
      </c>
      <c r="AG39" s="93" t="s">
        <v>265</v>
      </c>
      <c r="AH39" s="49" t="s">
        <v>67</v>
      </c>
      <c r="AI39" s="49" t="s">
        <v>139</v>
      </c>
      <c r="AK39" s="48"/>
    </row>
    <row r="40" spans="1:37" x14ac:dyDescent="0.25">
      <c r="A40" s="49">
        <v>60</v>
      </c>
      <c r="B40" s="93" t="s">
        <v>704</v>
      </c>
      <c r="C40" s="93" t="s">
        <v>705</v>
      </c>
      <c r="D40" s="49" t="s">
        <v>67</v>
      </c>
      <c r="E40" s="49" t="s">
        <v>139</v>
      </c>
      <c r="F40" s="52"/>
      <c r="G40" s="49">
        <v>60</v>
      </c>
      <c r="H40" s="93" t="s">
        <v>706</v>
      </c>
      <c r="I40" s="93" t="s">
        <v>707</v>
      </c>
      <c r="J40" s="49" t="s">
        <v>67</v>
      </c>
      <c r="K40" s="49" t="s">
        <v>139</v>
      </c>
      <c r="L40" s="52"/>
      <c r="M40" s="49">
        <v>60</v>
      </c>
      <c r="N40" s="93" t="s">
        <v>178</v>
      </c>
      <c r="O40" s="93" t="s">
        <v>250</v>
      </c>
      <c r="P40" s="49" t="s">
        <v>67</v>
      </c>
      <c r="Q40" s="49" t="s">
        <v>139</v>
      </c>
      <c r="R40" s="52"/>
      <c r="S40" s="49">
        <v>60</v>
      </c>
      <c r="T40" s="93" t="s">
        <v>83</v>
      </c>
      <c r="U40" s="93" t="s">
        <v>234</v>
      </c>
      <c r="V40" s="49" t="s">
        <v>67</v>
      </c>
      <c r="W40" s="49" t="s">
        <v>139</v>
      </c>
      <c r="X40" s="52"/>
      <c r="Y40" s="49">
        <v>60</v>
      </c>
      <c r="Z40" s="93" t="s">
        <v>136</v>
      </c>
      <c r="AA40" s="93" t="s">
        <v>709</v>
      </c>
      <c r="AB40" s="49" t="s">
        <v>67</v>
      </c>
      <c r="AC40" s="49" t="s">
        <v>139</v>
      </c>
      <c r="AD40" s="52"/>
      <c r="AE40" s="49">
        <v>60</v>
      </c>
      <c r="AF40" s="93" t="s">
        <v>710</v>
      </c>
      <c r="AG40" s="93" t="s">
        <v>258</v>
      </c>
      <c r="AH40" s="49" t="s">
        <v>67</v>
      </c>
      <c r="AI40" s="49" t="s">
        <v>139</v>
      </c>
      <c r="AK40" s="48"/>
    </row>
    <row r="41" spans="1:37" x14ac:dyDescent="0.25">
      <c r="A41" s="49">
        <v>13</v>
      </c>
      <c r="B41" s="97" t="s">
        <v>816</v>
      </c>
      <c r="C41" s="97" t="s">
        <v>793</v>
      </c>
      <c r="D41" s="49" t="s">
        <v>64</v>
      </c>
      <c r="E41" s="49" t="s">
        <v>139</v>
      </c>
      <c r="F41" s="52"/>
      <c r="G41" s="49">
        <v>13</v>
      </c>
      <c r="H41" s="97" t="s">
        <v>155</v>
      </c>
      <c r="I41" s="97" t="s">
        <v>314</v>
      </c>
      <c r="J41" s="49" t="s">
        <v>64</v>
      </c>
      <c r="K41" s="49" t="s">
        <v>139</v>
      </c>
      <c r="L41" s="52"/>
      <c r="M41" s="49">
        <v>13</v>
      </c>
      <c r="N41" s="97" t="s">
        <v>136</v>
      </c>
      <c r="O41" s="97" t="s">
        <v>342</v>
      </c>
      <c r="P41" s="49" t="s">
        <v>64</v>
      </c>
      <c r="Q41" s="49" t="s">
        <v>139</v>
      </c>
      <c r="R41" s="52"/>
      <c r="S41" s="49">
        <v>13</v>
      </c>
      <c r="T41" s="97" t="s">
        <v>349</v>
      </c>
      <c r="U41" s="97" t="s">
        <v>709</v>
      </c>
      <c r="V41" s="49" t="s">
        <v>64</v>
      </c>
      <c r="W41" s="49" t="s">
        <v>139</v>
      </c>
      <c r="X41" s="52"/>
      <c r="Y41" s="49">
        <v>13</v>
      </c>
      <c r="Z41" s="97" t="s">
        <v>315</v>
      </c>
      <c r="AA41" s="97" t="s">
        <v>817</v>
      </c>
      <c r="AB41" s="49" t="s">
        <v>64</v>
      </c>
      <c r="AC41" s="49" t="s">
        <v>139</v>
      </c>
      <c r="AD41" s="52"/>
      <c r="AE41" s="49">
        <v>13</v>
      </c>
      <c r="AF41" s="97" t="s">
        <v>144</v>
      </c>
      <c r="AG41" s="97" t="s">
        <v>819</v>
      </c>
      <c r="AH41" s="49" t="s">
        <v>64</v>
      </c>
      <c r="AI41" s="49" t="s">
        <v>139</v>
      </c>
      <c r="AK41" s="48"/>
    </row>
    <row r="42" spans="1:37" x14ac:dyDescent="0.25">
      <c r="A42" s="49">
        <v>14</v>
      </c>
      <c r="B42" s="97" t="s">
        <v>319</v>
      </c>
      <c r="C42" s="97" t="s">
        <v>320</v>
      </c>
      <c r="D42" s="49" t="s">
        <v>64</v>
      </c>
      <c r="E42" s="49" t="s">
        <v>139</v>
      </c>
      <c r="F42" s="52"/>
      <c r="G42" s="49">
        <v>14</v>
      </c>
      <c r="H42" s="97" t="s">
        <v>136</v>
      </c>
      <c r="I42" s="97" t="s">
        <v>342</v>
      </c>
      <c r="J42" s="49" t="s">
        <v>64</v>
      </c>
      <c r="K42" s="49" t="s">
        <v>139</v>
      </c>
      <c r="L42" s="52"/>
      <c r="M42" s="49">
        <v>14</v>
      </c>
      <c r="N42" s="97" t="s">
        <v>155</v>
      </c>
      <c r="O42" s="97" t="s">
        <v>314</v>
      </c>
      <c r="P42" s="49" t="s">
        <v>64</v>
      </c>
      <c r="Q42" s="49" t="s">
        <v>139</v>
      </c>
      <c r="R42" s="52"/>
      <c r="S42" s="49">
        <v>14</v>
      </c>
      <c r="T42" s="97" t="s">
        <v>190</v>
      </c>
      <c r="U42" s="97" t="s">
        <v>243</v>
      </c>
      <c r="V42" s="49" t="s">
        <v>64</v>
      </c>
      <c r="W42" s="49" t="s">
        <v>139</v>
      </c>
      <c r="X42" s="52"/>
      <c r="Y42" s="49">
        <v>14</v>
      </c>
      <c r="Z42" s="97" t="s">
        <v>136</v>
      </c>
      <c r="AA42" s="97" t="s">
        <v>818</v>
      </c>
      <c r="AB42" s="49" t="s">
        <v>64</v>
      </c>
      <c r="AC42" s="49" t="s">
        <v>139</v>
      </c>
      <c r="AD42" s="52"/>
      <c r="AE42" s="49">
        <v>14</v>
      </c>
      <c r="AF42" s="121" t="s">
        <v>149</v>
      </c>
      <c r="AG42" s="121" t="s">
        <v>339</v>
      </c>
      <c r="AH42" s="49" t="s">
        <v>64</v>
      </c>
      <c r="AI42" s="49" t="s">
        <v>139</v>
      </c>
      <c r="AK42" s="48"/>
    </row>
    <row r="43" spans="1:37" x14ac:dyDescent="0.25">
      <c r="A43" s="120">
        <v>25</v>
      </c>
      <c r="B43" s="127" t="s">
        <v>1024</v>
      </c>
      <c r="C43" s="127" t="s">
        <v>1025</v>
      </c>
      <c r="D43" s="120" t="s">
        <v>66</v>
      </c>
      <c r="E43" s="120" t="s">
        <v>139</v>
      </c>
      <c r="F43" s="64"/>
      <c r="G43" s="120">
        <v>25</v>
      </c>
      <c r="H43" s="127" t="s">
        <v>358</v>
      </c>
      <c r="I43" s="127" t="s">
        <v>359</v>
      </c>
      <c r="J43" s="120" t="s">
        <v>66</v>
      </c>
      <c r="K43" s="120" t="s">
        <v>139</v>
      </c>
      <c r="L43" s="64"/>
      <c r="M43" s="120">
        <v>25</v>
      </c>
      <c r="N43" s="127" t="s">
        <v>374</v>
      </c>
      <c r="O43" s="127" t="s">
        <v>374</v>
      </c>
      <c r="P43" s="120" t="s">
        <v>66</v>
      </c>
      <c r="Q43" s="120" t="s">
        <v>139</v>
      </c>
      <c r="R43" s="64"/>
      <c r="S43" s="120">
        <v>25</v>
      </c>
      <c r="T43" s="127" t="s">
        <v>824</v>
      </c>
      <c r="U43" s="127" t="s">
        <v>859</v>
      </c>
      <c r="V43" s="120" t="s">
        <v>66</v>
      </c>
      <c r="W43" s="120" t="s">
        <v>139</v>
      </c>
      <c r="X43" s="64"/>
      <c r="Y43" s="120">
        <v>25</v>
      </c>
      <c r="Z43" s="127" t="s">
        <v>140</v>
      </c>
      <c r="AA43" s="127" t="s">
        <v>353</v>
      </c>
      <c r="AB43" s="120" t="s">
        <v>66</v>
      </c>
      <c r="AC43" s="120" t="s">
        <v>139</v>
      </c>
      <c r="AD43" s="64"/>
      <c r="AE43" s="120">
        <v>25</v>
      </c>
      <c r="AF43" s="127" t="s">
        <v>155</v>
      </c>
      <c r="AG43" s="127" t="s">
        <v>389</v>
      </c>
      <c r="AH43" s="120" t="s">
        <v>66</v>
      </c>
      <c r="AI43" s="120" t="s">
        <v>139</v>
      </c>
      <c r="AK43" s="48"/>
    </row>
    <row r="44" spans="1:37" x14ac:dyDescent="0.25">
      <c r="A44" s="120">
        <v>26</v>
      </c>
      <c r="B44" s="127" t="s">
        <v>476</v>
      </c>
      <c r="C44" s="127" t="s">
        <v>1026</v>
      </c>
      <c r="D44" s="120" t="s">
        <v>66</v>
      </c>
      <c r="E44" s="120" t="s">
        <v>139</v>
      </c>
      <c r="F44" s="64"/>
      <c r="G44" s="120">
        <v>26</v>
      </c>
      <c r="H44" s="127" t="s">
        <v>1027</v>
      </c>
      <c r="I44" s="127" t="s">
        <v>1028</v>
      </c>
      <c r="J44" s="120" t="s">
        <v>66</v>
      </c>
      <c r="K44" s="120" t="s">
        <v>139</v>
      </c>
      <c r="L44" s="64"/>
      <c r="M44" s="120">
        <v>26</v>
      </c>
      <c r="N44" s="127" t="s">
        <v>381</v>
      </c>
      <c r="O44" s="127" t="s">
        <v>381</v>
      </c>
      <c r="P44" s="120" t="s">
        <v>66</v>
      </c>
      <c r="Q44" s="120" t="s">
        <v>139</v>
      </c>
      <c r="R44" s="64"/>
      <c r="S44" s="120">
        <v>26</v>
      </c>
      <c r="T44" s="127" t="s">
        <v>83</v>
      </c>
      <c r="U44" s="127" t="s">
        <v>1029</v>
      </c>
      <c r="V44" s="120" t="s">
        <v>66</v>
      </c>
      <c r="W44" s="120" t="s">
        <v>139</v>
      </c>
      <c r="X44" s="64"/>
      <c r="Y44" s="120">
        <v>26</v>
      </c>
      <c r="Z44" s="127" t="s">
        <v>140</v>
      </c>
      <c r="AA44" s="127" t="s">
        <v>1030</v>
      </c>
      <c r="AB44" s="120" t="s">
        <v>66</v>
      </c>
      <c r="AC44" s="120" t="s">
        <v>139</v>
      </c>
      <c r="AD44" s="64"/>
      <c r="AE44" s="120">
        <v>26</v>
      </c>
      <c r="AF44" s="127" t="s">
        <v>329</v>
      </c>
      <c r="AG44" s="127" t="s">
        <v>1031</v>
      </c>
      <c r="AH44" s="120" t="s">
        <v>66</v>
      </c>
      <c r="AI44" s="120" t="s">
        <v>139</v>
      </c>
      <c r="AK44" s="48"/>
    </row>
    <row r="45" spans="1:37" x14ac:dyDescent="0.25">
      <c r="A45" s="93">
        <v>17</v>
      </c>
      <c r="B45" s="97" t="s">
        <v>899</v>
      </c>
      <c r="C45" s="93" t="s">
        <v>302</v>
      </c>
      <c r="D45" s="93" t="s">
        <v>65</v>
      </c>
      <c r="E45" s="93" t="s">
        <v>139</v>
      </c>
      <c r="F45" s="52"/>
      <c r="G45" s="93">
        <v>17</v>
      </c>
      <c r="H45" s="97" t="s">
        <v>899</v>
      </c>
      <c r="I45" s="93" t="s">
        <v>302</v>
      </c>
      <c r="J45" s="93" t="s">
        <v>65</v>
      </c>
      <c r="K45" s="93" t="s">
        <v>139</v>
      </c>
      <c r="L45" s="52"/>
      <c r="M45" s="93">
        <v>17</v>
      </c>
      <c r="N45" s="93" t="s">
        <v>919</v>
      </c>
      <c r="O45" s="93" t="s">
        <v>920</v>
      </c>
      <c r="P45" s="93" t="s">
        <v>65</v>
      </c>
      <c r="Q45" s="93" t="s">
        <v>139</v>
      </c>
      <c r="R45" s="52"/>
      <c r="S45" s="93">
        <v>17</v>
      </c>
      <c r="T45" s="93" t="s">
        <v>922</v>
      </c>
      <c r="U45" s="93" t="s">
        <v>923</v>
      </c>
      <c r="V45" s="93" t="s">
        <v>65</v>
      </c>
      <c r="W45" s="93" t="s">
        <v>139</v>
      </c>
      <c r="X45" s="52"/>
      <c r="Y45" s="93">
        <v>17</v>
      </c>
      <c r="Z45" s="93" t="s">
        <v>922</v>
      </c>
      <c r="AA45" s="93" t="s">
        <v>923</v>
      </c>
      <c r="AB45" s="93" t="s">
        <v>65</v>
      </c>
      <c r="AC45" s="93" t="s">
        <v>139</v>
      </c>
      <c r="AD45" s="52"/>
      <c r="AE45" s="93">
        <v>18</v>
      </c>
      <c r="AF45" s="93" t="s">
        <v>925</v>
      </c>
      <c r="AG45" s="93" t="s">
        <v>508</v>
      </c>
      <c r="AH45" s="93" t="s">
        <v>65</v>
      </c>
      <c r="AI45" s="93" t="s">
        <v>139</v>
      </c>
      <c r="AK45" s="48"/>
    </row>
    <row r="46" spans="1:37" x14ac:dyDescent="0.25">
      <c r="A46" s="93">
        <v>18</v>
      </c>
      <c r="B46" s="97" t="s">
        <v>178</v>
      </c>
      <c r="C46" s="93" t="s">
        <v>475</v>
      </c>
      <c r="D46" s="93" t="s">
        <v>65</v>
      </c>
      <c r="E46" s="93" t="s">
        <v>139</v>
      </c>
      <c r="F46" s="52"/>
      <c r="G46" s="93">
        <v>18</v>
      </c>
      <c r="H46" s="97" t="s">
        <v>178</v>
      </c>
      <c r="I46" s="93" t="s">
        <v>475</v>
      </c>
      <c r="J46" s="93" t="s">
        <v>65</v>
      </c>
      <c r="K46" s="93" t="s">
        <v>139</v>
      </c>
      <c r="L46" s="52"/>
      <c r="M46" s="93">
        <v>18</v>
      </c>
      <c r="N46" s="93" t="s">
        <v>140</v>
      </c>
      <c r="O46" s="93" t="s">
        <v>921</v>
      </c>
      <c r="P46" s="93" t="s">
        <v>65</v>
      </c>
      <c r="Q46" s="93" t="s">
        <v>139</v>
      </c>
      <c r="R46" s="52"/>
      <c r="S46" s="93">
        <v>18</v>
      </c>
      <c r="T46" s="93" t="s">
        <v>305</v>
      </c>
      <c r="U46" s="93" t="s">
        <v>924</v>
      </c>
      <c r="V46" s="93" t="s">
        <v>65</v>
      </c>
      <c r="W46" s="93" t="s">
        <v>139</v>
      </c>
      <c r="X46" s="52"/>
      <c r="Y46" s="93">
        <v>18</v>
      </c>
      <c r="Z46" s="93" t="s">
        <v>305</v>
      </c>
      <c r="AA46" s="93" t="s">
        <v>924</v>
      </c>
      <c r="AB46" s="93" t="s">
        <v>65</v>
      </c>
      <c r="AC46" s="93" t="s">
        <v>139</v>
      </c>
      <c r="AD46" s="52"/>
      <c r="AE46" s="93">
        <v>18</v>
      </c>
      <c r="AF46" s="93" t="s">
        <v>150</v>
      </c>
      <c r="AG46" s="93" t="s">
        <v>926</v>
      </c>
      <c r="AH46" s="93" t="s">
        <v>65</v>
      </c>
      <c r="AI46" s="93" t="s">
        <v>139</v>
      </c>
      <c r="AK46" s="48"/>
    </row>
    <row r="47" spans="1:37" x14ac:dyDescent="0.25">
      <c r="AK47" s="48"/>
    </row>
    <row r="48" spans="1:37" x14ac:dyDescent="0.25">
      <c r="A48" s="49"/>
      <c r="B48" s="49"/>
      <c r="C48" s="46" t="s">
        <v>71</v>
      </c>
      <c r="D48" s="46"/>
      <c r="E48" s="46"/>
      <c r="F48" s="45"/>
      <c r="G48" s="46" t="s">
        <v>11</v>
      </c>
      <c r="H48" s="46"/>
      <c r="I48" s="46"/>
      <c r="J48" s="46"/>
      <c r="K48" s="46"/>
      <c r="L48" s="45"/>
      <c r="M48" s="46" t="s">
        <v>10</v>
      </c>
      <c r="N48" s="46"/>
      <c r="O48" s="46"/>
      <c r="P48" s="46"/>
      <c r="Q48" s="46"/>
      <c r="R48" s="47"/>
      <c r="S48" s="46" t="s">
        <v>9</v>
      </c>
      <c r="T48" s="46"/>
      <c r="U48" s="46"/>
      <c r="V48" s="46"/>
      <c r="W48" s="46"/>
      <c r="X48" s="45"/>
      <c r="Y48" s="46" t="s">
        <v>8</v>
      </c>
      <c r="Z48" s="46"/>
      <c r="AA48" s="46"/>
      <c r="AB48" s="46"/>
      <c r="AC48" s="46"/>
      <c r="AD48" s="47"/>
      <c r="AE48" s="46" t="s">
        <v>18</v>
      </c>
      <c r="AF48" s="46"/>
      <c r="AG48" s="46"/>
      <c r="AH48" s="49"/>
      <c r="AI48" s="49"/>
      <c r="AK48" s="48"/>
    </row>
    <row r="49" spans="1:37" x14ac:dyDescent="0.25">
      <c r="A49" s="49" t="s">
        <v>53</v>
      </c>
      <c r="B49" s="49" t="s">
        <v>51</v>
      </c>
      <c r="C49" s="50" t="s">
        <v>52</v>
      </c>
      <c r="D49" s="50" t="s">
        <v>54</v>
      </c>
      <c r="E49" s="46" t="s">
        <v>75</v>
      </c>
      <c r="F49" s="52"/>
      <c r="G49" s="49" t="s">
        <v>53</v>
      </c>
      <c r="H49" s="49" t="s">
        <v>51</v>
      </c>
      <c r="I49" s="50" t="s">
        <v>52</v>
      </c>
      <c r="J49" s="50" t="s">
        <v>54</v>
      </c>
      <c r="K49" s="46" t="s">
        <v>75</v>
      </c>
      <c r="L49" s="52"/>
      <c r="M49" s="49" t="s">
        <v>53</v>
      </c>
      <c r="N49" s="49" t="s">
        <v>51</v>
      </c>
      <c r="O49" s="50" t="s">
        <v>52</v>
      </c>
      <c r="P49" s="50" t="s">
        <v>54</v>
      </c>
      <c r="Q49" s="46" t="s">
        <v>75</v>
      </c>
      <c r="R49" s="47"/>
      <c r="S49" s="49" t="s">
        <v>53</v>
      </c>
      <c r="T49" s="49" t="s">
        <v>51</v>
      </c>
      <c r="U49" s="50" t="s">
        <v>52</v>
      </c>
      <c r="V49" s="50" t="s">
        <v>54</v>
      </c>
      <c r="W49" s="46" t="s">
        <v>75</v>
      </c>
      <c r="X49" s="52"/>
      <c r="Y49" s="49" t="s">
        <v>53</v>
      </c>
      <c r="Z49" s="49" t="s">
        <v>51</v>
      </c>
      <c r="AA49" s="50" t="s">
        <v>52</v>
      </c>
      <c r="AB49" s="50" t="s">
        <v>54</v>
      </c>
      <c r="AC49" s="46" t="s">
        <v>75</v>
      </c>
      <c r="AD49" s="52"/>
      <c r="AE49" s="49" t="s">
        <v>53</v>
      </c>
      <c r="AF49" s="49" t="s">
        <v>51</v>
      </c>
      <c r="AG49" s="50" t="s">
        <v>52</v>
      </c>
      <c r="AH49" s="50" t="s">
        <v>54</v>
      </c>
      <c r="AI49" s="46" t="s">
        <v>75</v>
      </c>
      <c r="AK49" s="48"/>
    </row>
    <row r="50" spans="1:37" x14ac:dyDescent="0.25">
      <c r="A50" s="49">
        <v>59</v>
      </c>
      <c r="B50" s="93" t="s">
        <v>260</v>
      </c>
      <c r="C50" s="93" t="s">
        <v>261</v>
      </c>
      <c r="D50" s="49" t="s">
        <v>67</v>
      </c>
      <c r="E50" s="49" t="s">
        <v>139</v>
      </c>
      <c r="F50" s="52"/>
      <c r="G50" s="49">
        <v>59</v>
      </c>
      <c r="H50" s="93" t="s">
        <v>144</v>
      </c>
      <c r="I50" s="93" t="s">
        <v>712</v>
      </c>
      <c r="J50" s="49" t="s">
        <v>67</v>
      </c>
      <c r="K50" s="49" t="s">
        <v>139</v>
      </c>
      <c r="L50" s="52"/>
      <c r="M50" s="49">
        <v>59</v>
      </c>
      <c r="N50" s="93" t="s">
        <v>260</v>
      </c>
      <c r="O50" s="93" t="s">
        <v>261</v>
      </c>
      <c r="P50" s="49" t="s">
        <v>67</v>
      </c>
      <c r="Q50" s="49" t="s">
        <v>139</v>
      </c>
      <c r="R50" s="52"/>
      <c r="S50" s="49">
        <v>59</v>
      </c>
      <c r="T50" s="93" t="s">
        <v>152</v>
      </c>
      <c r="U50" s="93" t="s">
        <v>247</v>
      </c>
      <c r="V50" s="49" t="s">
        <v>67</v>
      </c>
      <c r="W50" s="49" t="s">
        <v>139</v>
      </c>
      <c r="X50" s="52"/>
      <c r="Y50" s="49">
        <v>59</v>
      </c>
      <c r="Z50" s="93" t="s">
        <v>264</v>
      </c>
      <c r="AA50" s="93" t="s">
        <v>253</v>
      </c>
      <c r="AB50" s="49" t="s">
        <v>67</v>
      </c>
      <c r="AC50" s="49" t="s">
        <v>139</v>
      </c>
      <c r="AD50" s="52"/>
      <c r="AE50" s="49">
        <v>59</v>
      </c>
      <c r="AF50" s="93" t="s">
        <v>264</v>
      </c>
      <c r="AG50" s="93" t="s">
        <v>253</v>
      </c>
      <c r="AH50" s="49" t="s">
        <v>67</v>
      </c>
      <c r="AI50" s="49" t="s">
        <v>139</v>
      </c>
      <c r="AK50" s="48"/>
    </row>
    <row r="51" spans="1:37" x14ac:dyDescent="0.25">
      <c r="A51" s="49">
        <v>60</v>
      </c>
      <c r="B51" s="93" t="s">
        <v>711</v>
      </c>
      <c r="C51" s="93" t="s">
        <v>244</v>
      </c>
      <c r="D51" s="49" t="s">
        <v>67</v>
      </c>
      <c r="E51" s="49" t="s">
        <v>139</v>
      </c>
      <c r="F51" s="52"/>
      <c r="G51" s="49">
        <v>60</v>
      </c>
      <c r="H51" s="93" t="s">
        <v>83</v>
      </c>
      <c r="I51" s="93" t="s">
        <v>713</v>
      </c>
      <c r="J51" s="49" t="s">
        <v>67</v>
      </c>
      <c r="K51" s="49" t="s">
        <v>139</v>
      </c>
      <c r="L51" s="52"/>
      <c r="M51" s="49">
        <v>60</v>
      </c>
      <c r="N51" s="93" t="s">
        <v>142</v>
      </c>
      <c r="O51" s="93" t="s">
        <v>263</v>
      </c>
      <c r="P51" s="49" t="s">
        <v>67</v>
      </c>
      <c r="Q51" s="49" t="s">
        <v>139</v>
      </c>
      <c r="R51" s="52"/>
      <c r="S51" s="49">
        <v>60</v>
      </c>
      <c r="T51" s="93" t="s">
        <v>714</v>
      </c>
      <c r="U51" s="93" t="s">
        <v>715</v>
      </c>
      <c r="V51" s="49" t="s">
        <v>67</v>
      </c>
      <c r="W51" s="49" t="s">
        <v>139</v>
      </c>
      <c r="X51" s="52"/>
      <c r="Y51" s="49">
        <v>60</v>
      </c>
      <c r="Z51" s="93" t="s">
        <v>716</v>
      </c>
      <c r="AA51" s="93" t="s">
        <v>717</v>
      </c>
      <c r="AB51" s="49" t="s">
        <v>67</v>
      </c>
      <c r="AC51" s="49" t="s">
        <v>139</v>
      </c>
      <c r="AD51" s="52"/>
      <c r="AE51" s="49">
        <v>60</v>
      </c>
      <c r="AF51" s="93" t="s">
        <v>718</v>
      </c>
      <c r="AG51" s="93" t="s">
        <v>719</v>
      </c>
      <c r="AH51" s="49" t="s">
        <v>67</v>
      </c>
      <c r="AI51" s="49" t="s">
        <v>139</v>
      </c>
      <c r="AK51" s="48"/>
    </row>
    <row r="52" spans="1:37" x14ac:dyDescent="0.25">
      <c r="A52" s="49">
        <v>13</v>
      </c>
      <c r="B52" s="97" t="s">
        <v>820</v>
      </c>
      <c r="C52" s="97" t="s">
        <v>821</v>
      </c>
      <c r="D52" s="49" t="s">
        <v>64</v>
      </c>
      <c r="E52" s="49" t="s">
        <v>139</v>
      </c>
      <c r="F52" s="52"/>
      <c r="G52" s="49">
        <v>13</v>
      </c>
      <c r="H52" s="97" t="s">
        <v>824</v>
      </c>
      <c r="I52" s="97" t="s">
        <v>825</v>
      </c>
      <c r="J52" s="49" t="s">
        <v>64</v>
      </c>
      <c r="K52" s="49" t="s">
        <v>139</v>
      </c>
      <c r="L52" s="52"/>
      <c r="M52" s="49">
        <v>13</v>
      </c>
      <c r="N52" s="97" t="s">
        <v>826</v>
      </c>
      <c r="O52" s="97" t="s">
        <v>827</v>
      </c>
      <c r="P52" s="49" t="s">
        <v>64</v>
      </c>
      <c r="Q52" s="49" t="s">
        <v>139</v>
      </c>
      <c r="R52" s="52"/>
      <c r="S52" s="49">
        <v>13</v>
      </c>
      <c r="T52" s="97" t="s">
        <v>830</v>
      </c>
      <c r="U52" s="97" t="s">
        <v>831</v>
      </c>
      <c r="V52" s="49" t="s">
        <v>64</v>
      </c>
      <c r="W52" s="49" t="s">
        <v>139</v>
      </c>
      <c r="X52" s="52"/>
      <c r="Y52" s="49">
        <v>13</v>
      </c>
      <c r="Z52" s="97" t="s">
        <v>834</v>
      </c>
      <c r="AA52" s="97" t="s">
        <v>835</v>
      </c>
      <c r="AB52" s="49" t="s">
        <v>64</v>
      </c>
      <c r="AC52" s="49" t="s">
        <v>139</v>
      </c>
      <c r="AD52" s="52"/>
      <c r="AE52" s="49">
        <v>13</v>
      </c>
      <c r="AF52" s="97" t="s">
        <v>319</v>
      </c>
      <c r="AG52" s="97" t="s">
        <v>320</v>
      </c>
      <c r="AH52" s="49" t="s">
        <v>64</v>
      </c>
      <c r="AI52" s="49" t="s">
        <v>139</v>
      </c>
      <c r="AK52" s="48"/>
    </row>
    <row r="53" spans="1:37" x14ac:dyDescent="0.25">
      <c r="A53" s="49">
        <v>14</v>
      </c>
      <c r="B53" s="97" t="s">
        <v>822</v>
      </c>
      <c r="C53" s="97" t="s">
        <v>823</v>
      </c>
      <c r="D53" s="49" t="s">
        <v>64</v>
      </c>
      <c r="E53" s="49" t="s">
        <v>139</v>
      </c>
      <c r="F53" s="52"/>
      <c r="G53" s="49">
        <v>14</v>
      </c>
      <c r="H53" s="97" t="s">
        <v>820</v>
      </c>
      <c r="I53" s="97" t="s">
        <v>821</v>
      </c>
      <c r="J53" s="49" t="s">
        <v>64</v>
      </c>
      <c r="K53" s="49" t="s">
        <v>139</v>
      </c>
      <c r="L53" s="52"/>
      <c r="M53" s="49">
        <v>14</v>
      </c>
      <c r="N53" s="97" t="s">
        <v>828</v>
      </c>
      <c r="O53" s="97" t="s">
        <v>829</v>
      </c>
      <c r="P53" s="49" t="s">
        <v>64</v>
      </c>
      <c r="Q53" s="49" t="s">
        <v>139</v>
      </c>
      <c r="R53" s="52"/>
      <c r="S53" s="49">
        <v>14</v>
      </c>
      <c r="T53" s="97" t="s">
        <v>832</v>
      </c>
      <c r="U53" s="97" t="s">
        <v>833</v>
      </c>
      <c r="V53" s="49" t="s">
        <v>64</v>
      </c>
      <c r="W53" s="49" t="s">
        <v>139</v>
      </c>
      <c r="X53" s="52"/>
      <c r="Y53" s="49">
        <v>14</v>
      </c>
      <c r="Z53" s="97" t="s">
        <v>325</v>
      </c>
      <c r="AA53" s="97" t="s">
        <v>836</v>
      </c>
      <c r="AB53" s="49" t="s">
        <v>64</v>
      </c>
      <c r="AC53" s="49" t="s">
        <v>139</v>
      </c>
      <c r="AD53" s="52"/>
      <c r="AE53" s="49">
        <v>14</v>
      </c>
      <c r="AF53" s="97" t="s">
        <v>724</v>
      </c>
      <c r="AG53" s="97" t="s">
        <v>256</v>
      </c>
      <c r="AH53" s="49" t="s">
        <v>64</v>
      </c>
      <c r="AI53" s="49" t="s">
        <v>139</v>
      </c>
      <c r="AK53" s="48"/>
    </row>
    <row r="54" spans="1:37" x14ac:dyDescent="0.25">
      <c r="A54" s="120">
        <v>25</v>
      </c>
      <c r="B54" s="127" t="s">
        <v>178</v>
      </c>
      <c r="C54" s="127" t="s">
        <v>148</v>
      </c>
      <c r="D54" s="120" t="s">
        <v>66</v>
      </c>
      <c r="E54" s="120" t="s">
        <v>139</v>
      </c>
      <c r="F54" s="64"/>
      <c r="G54" s="120">
        <v>25</v>
      </c>
      <c r="H54" s="127" t="s">
        <v>1032</v>
      </c>
      <c r="I54" s="127" t="s">
        <v>1033</v>
      </c>
      <c r="J54" s="120" t="s">
        <v>66</v>
      </c>
      <c r="K54" s="120" t="s">
        <v>139</v>
      </c>
      <c r="L54" s="64"/>
      <c r="M54" s="120">
        <v>25</v>
      </c>
      <c r="N54" s="127" t="s">
        <v>155</v>
      </c>
      <c r="O54" s="127" t="s">
        <v>1036</v>
      </c>
      <c r="P54" s="120" t="s">
        <v>66</v>
      </c>
      <c r="Q54" s="120" t="s">
        <v>139</v>
      </c>
      <c r="R54" s="64"/>
      <c r="S54" s="120">
        <v>25</v>
      </c>
      <c r="T54" s="127" t="s">
        <v>1037</v>
      </c>
      <c r="U54" s="127" t="s">
        <v>884</v>
      </c>
      <c r="V54" s="120" t="s">
        <v>66</v>
      </c>
      <c r="W54" s="120" t="s">
        <v>139</v>
      </c>
      <c r="X54" s="64"/>
      <c r="Y54" s="120">
        <v>25</v>
      </c>
      <c r="Z54" s="128" t="s">
        <v>697</v>
      </c>
      <c r="AA54" s="128" t="s">
        <v>885</v>
      </c>
      <c r="AB54" s="120" t="s">
        <v>66</v>
      </c>
      <c r="AC54" s="120" t="s">
        <v>139</v>
      </c>
      <c r="AD54" s="64"/>
      <c r="AE54" s="120">
        <v>25</v>
      </c>
      <c r="AF54" s="127" t="s">
        <v>697</v>
      </c>
      <c r="AG54" s="127" t="s">
        <v>812</v>
      </c>
      <c r="AH54" s="120" t="s">
        <v>66</v>
      </c>
      <c r="AI54" s="120" t="s">
        <v>139</v>
      </c>
      <c r="AK54" s="48"/>
    </row>
    <row r="55" spans="1:37" x14ac:dyDescent="0.25">
      <c r="A55" s="120">
        <v>26</v>
      </c>
      <c r="B55" s="127" t="s">
        <v>140</v>
      </c>
      <c r="C55" s="127" t="s">
        <v>888</v>
      </c>
      <c r="D55" s="120" t="s">
        <v>66</v>
      </c>
      <c r="E55" s="120" t="s">
        <v>139</v>
      </c>
      <c r="F55" s="64"/>
      <c r="G55" s="120">
        <v>26</v>
      </c>
      <c r="H55" s="127" t="s">
        <v>1034</v>
      </c>
      <c r="I55" s="127" t="s">
        <v>1035</v>
      </c>
      <c r="J55" s="120" t="s">
        <v>66</v>
      </c>
      <c r="K55" s="120" t="s">
        <v>139</v>
      </c>
      <c r="L55" s="64"/>
      <c r="M55" s="120">
        <v>26</v>
      </c>
      <c r="N55" s="127" t="s">
        <v>880</v>
      </c>
      <c r="O55" s="127" t="s">
        <v>757</v>
      </c>
      <c r="P55" s="120" t="s">
        <v>66</v>
      </c>
      <c r="Q55" s="120" t="s">
        <v>139</v>
      </c>
      <c r="R55" s="64"/>
      <c r="S55" s="120">
        <v>26</v>
      </c>
      <c r="T55" s="127" t="s">
        <v>1038</v>
      </c>
      <c r="U55" s="127" t="s">
        <v>1039</v>
      </c>
      <c r="V55" s="120" t="s">
        <v>66</v>
      </c>
      <c r="W55" s="120" t="s">
        <v>139</v>
      </c>
      <c r="X55" s="64"/>
      <c r="Y55" s="120">
        <v>26</v>
      </c>
      <c r="Z55" s="128" t="s">
        <v>1040</v>
      </c>
      <c r="AA55" s="128" t="s">
        <v>134</v>
      </c>
      <c r="AB55" s="120" t="s">
        <v>66</v>
      </c>
      <c r="AC55" s="120" t="s">
        <v>139</v>
      </c>
      <c r="AD55" s="64"/>
      <c r="AE55" s="120">
        <v>26</v>
      </c>
      <c r="AF55" s="127" t="s">
        <v>1041</v>
      </c>
      <c r="AG55" s="127" t="s">
        <v>1042</v>
      </c>
      <c r="AH55" s="120" t="s">
        <v>66</v>
      </c>
      <c r="AI55" s="120" t="s">
        <v>139</v>
      </c>
      <c r="AK55" s="48"/>
    </row>
    <row r="56" spans="1:37" x14ac:dyDescent="0.25">
      <c r="A56" s="93">
        <v>17</v>
      </c>
      <c r="B56" s="97" t="s">
        <v>141</v>
      </c>
      <c r="C56" s="93" t="s">
        <v>914</v>
      </c>
      <c r="D56" s="93" t="s">
        <v>65</v>
      </c>
      <c r="E56" s="93" t="s">
        <v>139</v>
      </c>
      <c r="F56" s="52"/>
      <c r="G56" s="93">
        <v>17</v>
      </c>
      <c r="H56" s="93" t="s">
        <v>927</v>
      </c>
      <c r="I56" s="93" t="s">
        <v>928</v>
      </c>
      <c r="J56" s="93" t="s">
        <v>65</v>
      </c>
      <c r="K56" s="93" t="s">
        <v>139</v>
      </c>
      <c r="L56" s="52"/>
      <c r="M56" s="93">
        <v>17</v>
      </c>
      <c r="N56" s="93" t="s">
        <v>141</v>
      </c>
      <c r="O56" s="93" t="s">
        <v>914</v>
      </c>
      <c r="P56" s="93" t="s">
        <v>65</v>
      </c>
      <c r="Q56" s="93" t="s">
        <v>139</v>
      </c>
      <c r="R56" s="52"/>
      <c r="S56" s="93">
        <v>17</v>
      </c>
      <c r="T56" s="93" t="s">
        <v>141</v>
      </c>
      <c r="U56" s="93" t="s">
        <v>931</v>
      </c>
      <c r="V56" s="93" t="s">
        <v>65</v>
      </c>
      <c r="W56" s="93" t="s">
        <v>139</v>
      </c>
      <c r="X56" s="52"/>
      <c r="Y56" s="93">
        <v>17</v>
      </c>
      <c r="Z56" s="93" t="s">
        <v>724</v>
      </c>
      <c r="AA56" s="93" t="s">
        <v>931</v>
      </c>
      <c r="AB56" s="93" t="s">
        <v>65</v>
      </c>
      <c r="AC56" s="93" t="s">
        <v>139</v>
      </c>
      <c r="AD56" s="52"/>
      <c r="AE56" s="93">
        <v>17</v>
      </c>
      <c r="AF56" s="93" t="s">
        <v>159</v>
      </c>
      <c r="AG56" s="93" t="s">
        <v>475</v>
      </c>
      <c r="AH56" s="93" t="s">
        <v>65</v>
      </c>
      <c r="AI56" s="93" t="s">
        <v>139</v>
      </c>
      <c r="AK56" s="48"/>
    </row>
    <row r="57" spans="1:37" x14ac:dyDescent="0.25">
      <c r="A57" s="93">
        <v>18</v>
      </c>
      <c r="B57" s="97" t="s">
        <v>141</v>
      </c>
      <c r="C57" s="93" t="s">
        <v>279</v>
      </c>
      <c r="D57" s="93" t="s">
        <v>65</v>
      </c>
      <c r="E57" s="93" t="s">
        <v>139</v>
      </c>
      <c r="F57" s="52"/>
      <c r="G57" s="93">
        <v>18</v>
      </c>
      <c r="H57" s="93" t="s">
        <v>824</v>
      </c>
      <c r="I57" s="93" t="s">
        <v>929</v>
      </c>
      <c r="J57" s="93" t="s">
        <v>65</v>
      </c>
      <c r="K57" s="93" t="s">
        <v>139</v>
      </c>
      <c r="L57" s="52"/>
      <c r="M57" s="93">
        <v>18</v>
      </c>
      <c r="N57" s="93" t="s">
        <v>159</v>
      </c>
      <c r="O57" s="93" t="s">
        <v>930</v>
      </c>
      <c r="P57" s="93" t="s">
        <v>65</v>
      </c>
      <c r="Q57" s="93" t="s">
        <v>139</v>
      </c>
      <c r="R57" s="52"/>
      <c r="S57" s="93">
        <v>18</v>
      </c>
      <c r="T57" s="93" t="s">
        <v>347</v>
      </c>
      <c r="U57" s="93" t="s">
        <v>932</v>
      </c>
      <c r="V57" s="93" t="s">
        <v>65</v>
      </c>
      <c r="W57" s="93" t="s">
        <v>139</v>
      </c>
      <c r="X57" s="52"/>
      <c r="Y57" s="93">
        <v>18</v>
      </c>
      <c r="Z57" s="93" t="s">
        <v>347</v>
      </c>
      <c r="AA57" s="93" t="s">
        <v>932</v>
      </c>
      <c r="AB57" s="93" t="s">
        <v>65</v>
      </c>
      <c r="AC57" s="93" t="s">
        <v>139</v>
      </c>
      <c r="AD57" s="52"/>
      <c r="AE57" s="93">
        <v>18</v>
      </c>
      <c r="AF57" s="93" t="s">
        <v>248</v>
      </c>
      <c r="AG57" s="93" t="s">
        <v>302</v>
      </c>
      <c r="AH57" s="93" t="s">
        <v>65</v>
      </c>
      <c r="AI57" s="93" t="s">
        <v>139</v>
      </c>
      <c r="AK57" s="48"/>
    </row>
    <row r="58" spans="1:37" x14ac:dyDescent="0.25">
      <c r="AK58" s="48"/>
    </row>
    <row r="59" spans="1:37" x14ac:dyDescent="0.25">
      <c r="A59" s="49"/>
      <c r="B59" s="49"/>
      <c r="C59" s="46" t="s">
        <v>16</v>
      </c>
      <c r="D59" s="46"/>
      <c r="E59" s="46"/>
      <c r="G59" s="46" t="s">
        <v>82</v>
      </c>
      <c r="H59" s="46"/>
      <c r="I59" s="46"/>
      <c r="J59" s="46"/>
      <c r="K59" s="46"/>
      <c r="M59" s="49"/>
      <c r="N59" s="49" t="s">
        <v>81</v>
      </c>
      <c r="O59" s="46" t="s">
        <v>69</v>
      </c>
      <c r="P59" s="46"/>
      <c r="Q59" s="46"/>
      <c r="R59" s="47"/>
      <c r="S59" s="46" t="s">
        <v>203</v>
      </c>
      <c r="T59" s="46" t="s">
        <v>24</v>
      </c>
      <c r="U59" s="46"/>
      <c r="V59" s="46"/>
      <c r="W59" s="46"/>
      <c r="Y59" s="49"/>
      <c r="Z59" s="46" t="s">
        <v>78</v>
      </c>
      <c r="AA59" s="46"/>
      <c r="AB59" s="46"/>
      <c r="AC59" s="46"/>
      <c r="AK59" s="48"/>
    </row>
    <row r="60" spans="1:37" x14ac:dyDescent="0.25">
      <c r="A60" s="49" t="s">
        <v>53</v>
      </c>
      <c r="B60" s="49" t="s">
        <v>51</v>
      </c>
      <c r="C60" s="50" t="s">
        <v>52</v>
      </c>
      <c r="D60" s="50" t="s">
        <v>54</v>
      </c>
      <c r="E60" s="46" t="s">
        <v>75</v>
      </c>
      <c r="G60" s="49" t="s">
        <v>53</v>
      </c>
      <c r="H60" s="49" t="s">
        <v>51</v>
      </c>
      <c r="I60" s="50" t="s">
        <v>52</v>
      </c>
      <c r="J60" s="50" t="s">
        <v>54</v>
      </c>
      <c r="K60" s="46" t="s">
        <v>75</v>
      </c>
      <c r="M60" s="49" t="s">
        <v>53</v>
      </c>
      <c r="N60" s="49" t="s">
        <v>51</v>
      </c>
      <c r="O60" s="50" t="s">
        <v>52</v>
      </c>
      <c r="P60" s="50" t="s">
        <v>54</v>
      </c>
      <c r="Q60" s="46" t="s">
        <v>75</v>
      </c>
      <c r="R60" s="47"/>
      <c r="S60" s="49" t="s">
        <v>53</v>
      </c>
      <c r="T60" s="49" t="s">
        <v>51</v>
      </c>
      <c r="U60" s="50" t="s">
        <v>52</v>
      </c>
      <c r="V60" s="50" t="s">
        <v>54</v>
      </c>
      <c r="W60" s="46" t="s">
        <v>75</v>
      </c>
      <c r="Y60" s="49" t="s">
        <v>53</v>
      </c>
      <c r="Z60" s="49" t="s">
        <v>51</v>
      </c>
      <c r="AA60" s="50" t="s">
        <v>52</v>
      </c>
      <c r="AB60" s="50" t="s">
        <v>54</v>
      </c>
      <c r="AC60" s="46" t="s">
        <v>75</v>
      </c>
      <c r="AK60" s="48"/>
    </row>
    <row r="61" spans="1:37" x14ac:dyDescent="0.25">
      <c r="A61" s="49">
        <v>59</v>
      </c>
      <c r="B61" s="49" t="s">
        <v>703</v>
      </c>
      <c r="C61" s="50"/>
      <c r="D61" s="49" t="s">
        <v>67</v>
      </c>
      <c r="E61" s="49" t="s">
        <v>139</v>
      </c>
      <c r="G61" s="49">
        <v>59</v>
      </c>
      <c r="H61" s="93" t="s">
        <v>720</v>
      </c>
      <c r="I61" s="93" t="s">
        <v>253</v>
      </c>
      <c r="J61" s="49" t="s">
        <v>67</v>
      </c>
      <c r="K61" s="49" t="s">
        <v>139</v>
      </c>
      <c r="M61" s="49">
        <v>59</v>
      </c>
      <c r="N61" s="93" t="s">
        <v>703</v>
      </c>
      <c r="O61" s="93"/>
      <c r="P61" s="49" t="s">
        <v>67</v>
      </c>
      <c r="Q61" s="49" t="s">
        <v>139</v>
      </c>
      <c r="R61" s="52"/>
      <c r="S61" s="49">
        <v>59</v>
      </c>
      <c r="T61" s="49" t="s">
        <v>703</v>
      </c>
      <c r="U61" s="49"/>
      <c r="V61" s="49" t="s">
        <v>67</v>
      </c>
      <c r="W61" s="49" t="s">
        <v>139</v>
      </c>
      <c r="Y61" s="49">
        <v>59</v>
      </c>
      <c r="Z61" s="35" t="s">
        <v>703</v>
      </c>
      <c r="AA61" s="53"/>
      <c r="AB61" s="49" t="s">
        <v>67</v>
      </c>
      <c r="AC61" s="49" t="s">
        <v>139</v>
      </c>
      <c r="AK61" s="48"/>
    </row>
    <row r="62" spans="1:37" x14ac:dyDescent="0.25">
      <c r="A62" s="49">
        <v>60</v>
      </c>
      <c r="B62" s="49" t="s">
        <v>83</v>
      </c>
      <c r="C62" s="49" t="s">
        <v>234</v>
      </c>
      <c r="D62" s="49" t="s">
        <v>67</v>
      </c>
      <c r="E62" s="49" t="s">
        <v>139</v>
      </c>
      <c r="G62" s="49">
        <v>60</v>
      </c>
      <c r="H62" s="93" t="s">
        <v>315</v>
      </c>
      <c r="I62" s="93" t="s">
        <v>721</v>
      </c>
      <c r="J62" s="49" t="s">
        <v>67</v>
      </c>
      <c r="K62" s="49" t="s">
        <v>139</v>
      </c>
      <c r="M62" s="49">
        <v>60</v>
      </c>
      <c r="N62" s="93" t="s">
        <v>704</v>
      </c>
      <c r="O62" s="93" t="s">
        <v>705</v>
      </c>
      <c r="P62" s="49" t="s">
        <v>67</v>
      </c>
      <c r="Q62" s="49" t="s">
        <v>139</v>
      </c>
      <c r="R62" s="52"/>
      <c r="S62" s="49">
        <v>60</v>
      </c>
      <c r="T62" s="49" t="s">
        <v>703</v>
      </c>
      <c r="U62" s="49"/>
      <c r="V62" s="49" t="s">
        <v>67</v>
      </c>
      <c r="W62" s="49" t="s">
        <v>139</v>
      </c>
      <c r="Y62" s="49">
        <v>60</v>
      </c>
      <c r="Z62" s="49" t="s">
        <v>703</v>
      </c>
      <c r="AA62" s="49"/>
      <c r="AB62" s="49" t="s">
        <v>67</v>
      </c>
      <c r="AC62" s="49" t="s">
        <v>139</v>
      </c>
      <c r="AK62" s="48"/>
    </row>
    <row r="63" spans="1:37" x14ac:dyDescent="0.25">
      <c r="A63" s="49">
        <v>13</v>
      </c>
      <c r="B63" s="97" t="s">
        <v>837</v>
      </c>
      <c r="C63" s="97" t="s">
        <v>838</v>
      </c>
      <c r="D63" s="49" t="s">
        <v>64</v>
      </c>
      <c r="E63" s="49" t="s">
        <v>139</v>
      </c>
      <c r="G63" s="49">
        <v>13</v>
      </c>
      <c r="H63" s="97" t="s">
        <v>317</v>
      </c>
      <c r="I63" s="97" t="s">
        <v>839</v>
      </c>
      <c r="J63" s="49" t="s">
        <v>64</v>
      </c>
      <c r="K63" s="49" t="s">
        <v>139</v>
      </c>
      <c r="M63" s="49">
        <v>13</v>
      </c>
      <c r="N63" s="97" t="s">
        <v>841</v>
      </c>
      <c r="O63" s="97" t="s">
        <v>343</v>
      </c>
      <c r="P63" s="49" t="s">
        <v>64</v>
      </c>
      <c r="Q63" s="49" t="s">
        <v>139</v>
      </c>
      <c r="R63" s="52"/>
      <c r="S63" s="49">
        <v>13</v>
      </c>
      <c r="T63" s="49" t="s">
        <v>703</v>
      </c>
      <c r="U63" s="49"/>
      <c r="V63" s="49" t="s">
        <v>64</v>
      </c>
      <c r="W63" s="49" t="s">
        <v>139</v>
      </c>
      <c r="Y63" s="49">
        <v>13</v>
      </c>
      <c r="Z63" s="97" t="s">
        <v>83</v>
      </c>
      <c r="AA63" s="93" t="s">
        <v>844</v>
      </c>
      <c r="AB63" s="49" t="s">
        <v>64</v>
      </c>
      <c r="AC63" s="49" t="s">
        <v>139</v>
      </c>
      <c r="AK63" s="48"/>
    </row>
    <row r="64" spans="1:37" x14ac:dyDescent="0.25">
      <c r="A64" s="49">
        <v>14</v>
      </c>
      <c r="B64" s="49" t="s">
        <v>703</v>
      </c>
      <c r="C64" s="50"/>
      <c r="D64" s="49" t="s">
        <v>64</v>
      </c>
      <c r="E64" s="49" t="s">
        <v>139</v>
      </c>
      <c r="G64" s="49">
        <v>14</v>
      </c>
      <c r="H64" s="97" t="s">
        <v>256</v>
      </c>
      <c r="I64" s="97" t="s">
        <v>840</v>
      </c>
      <c r="J64" s="49" t="s">
        <v>64</v>
      </c>
      <c r="K64" s="49" t="s">
        <v>139</v>
      </c>
      <c r="M64" s="49">
        <v>14</v>
      </c>
      <c r="N64" s="97" t="s">
        <v>842</v>
      </c>
      <c r="O64" s="97" t="s">
        <v>843</v>
      </c>
      <c r="P64" s="49" t="s">
        <v>64</v>
      </c>
      <c r="Q64" s="49" t="s">
        <v>139</v>
      </c>
      <c r="R64" s="52"/>
      <c r="S64" s="49">
        <v>14</v>
      </c>
      <c r="T64" s="49" t="s">
        <v>703</v>
      </c>
      <c r="U64" s="49"/>
      <c r="V64" s="49" t="s">
        <v>64</v>
      </c>
      <c r="W64" s="49" t="s">
        <v>139</v>
      </c>
      <c r="Y64" s="49">
        <v>14</v>
      </c>
      <c r="Z64" s="49" t="s">
        <v>703</v>
      </c>
      <c r="AA64" s="49"/>
      <c r="AB64" s="49" t="s">
        <v>64</v>
      </c>
      <c r="AC64" s="49" t="s">
        <v>139</v>
      </c>
      <c r="AK64" s="48"/>
    </row>
    <row r="65" spans="1:37" x14ac:dyDescent="0.25">
      <c r="A65" s="18">
        <v>25</v>
      </c>
      <c r="B65" s="18" t="s">
        <v>703</v>
      </c>
      <c r="C65" s="63"/>
      <c r="D65" s="18" t="s">
        <v>66</v>
      </c>
      <c r="E65" s="18" t="s">
        <v>139</v>
      </c>
      <c r="F65" s="88"/>
      <c r="G65" s="120">
        <v>25</v>
      </c>
      <c r="H65" s="127" t="s">
        <v>334</v>
      </c>
      <c r="I65" s="127" t="s">
        <v>945</v>
      </c>
      <c r="J65" s="120" t="s">
        <v>66</v>
      </c>
      <c r="K65" s="120" t="s">
        <v>139</v>
      </c>
      <c r="L65" s="88"/>
      <c r="M65" s="120">
        <v>25</v>
      </c>
      <c r="N65" s="127" t="s">
        <v>152</v>
      </c>
      <c r="O65" s="127" t="s">
        <v>129</v>
      </c>
      <c r="P65" s="120" t="s">
        <v>66</v>
      </c>
      <c r="Q65" s="120" t="s">
        <v>139</v>
      </c>
      <c r="R65" s="64"/>
      <c r="S65" s="121">
        <v>25</v>
      </c>
      <c r="T65" s="127" t="s">
        <v>1045</v>
      </c>
      <c r="U65" s="127" t="s">
        <v>1046</v>
      </c>
      <c r="V65" s="120" t="s">
        <v>66</v>
      </c>
      <c r="W65" s="120" t="s">
        <v>139</v>
      </c>
      <c r="X65" s="88"/>
      <c r="Y65" s="120">
        <v>25</v>
      </c>
      <c r="Z65" s="127" t="s">
        <v>882</v>
      </c>
      <c r="AA65" s="127" t="s">
        <v>883</v>
      </c>
      <c r="AB65" s="120" t="s">
        <v>66</v>
      </c>
      <c r="AC65" s="120" t="s">
        <v>139</v>
      </c>
      <c r="AK65" s="48"/>
    </row>
    <row r="66" spans="1:37" x14ac:dyDescent="0.25">
      <c r="A66" s="18">
        <v>26</v>
      </c>
      <c r="B66" s="18" t="s">
        <v>703</v>
      </c>
      <c r="C66" s="63"/>
      <c r="D66" s="18" t="s">
        <v>66</v>
      </c>
      <c r="E66" s="18" t="s">
        <v>139</v>
      </c>
      <c r="F66" s="88"/>
      <c r="G66" s="120">
        <v>26</v>
      </c>
      <c r="H66" s="127" t="s">
        <v>826</v>
      </c>
      <c r="I66" s="127" t="s">
        <v>322</v>
      </c>
      <c r="J66" s="120" t="s">
        <v>66</v>
      </c>
      <c r="K66" s="120" t="s">
        <v>139</v>
      </c>
      <c r="L66" s="88"/>
      <c r="M66" s="120">
        <v>26</v>
      </c>
      <c r="N66" s="127" t="s">
        <v>1043</v>
      </c>
      <c r="O66" s="127" t="s">
        <v>1044</v>
      </c>
      <c r="P66" s="120" t="s">
        <v>66</v>
      </c>
      <c r="Q66" s="120" t="s">
        <v>139</v>
      </c>
      <c r="R66" s="64"/>
      <c r="S66" s="121">
        <v>26</v>
      </c>
      <c r="T66" s="121"/>
      <c r="U66" s="120"/>
      <c r="V66" s="120" t="s">
        <v>66</v>
      </c>
      <c r="W66" s="120" t="s">
        <v>139</v>
      </c>
      <c r="X66" s="88"/>
      <c r="Y66" s="120">
        <v>26</v>
      </c>
      <c r="Z66" s="121"/>
      <c r="AA66" s="120"/>
      <c r="AB66" s="120" t="s">
        <v>66</v>
      </c>
      <c r="AC66" s="120" t="s">
        <v>139</v>
      </c>
      <c r="AK66" s="48"/>
    </row>
    <row r="67" spans="1:37" x14ac:dyDescent="0.25">
      <c r="A67" s="93">
        <v>17</v>
      </c>
      <c r="B67" s="93" t="s">
        <v>141</v>
      </c>
      <c r="C67" s="96" t="s">
        <v>279</v>
      </c>
      <c r="D67" s="93" t="s">
        <v>65</v>
      </c>
      <c r="E67" s="93" t="s">
        <v>139</v>
      </c>
      <c r="G67" s="93">
        <v>17</v>
      </c>
      <c r="H67" s="93" t="s">
        <v>140</v>
      </c>
      <c r="I67" s="93" t="s">
        <v>481</v>
      </c>
      <c r="J67" s="93" t="s">
        <v>65</v>
      </c>
      <c r="K67" s="93" t="s">
        <v>139</v>
      </c>
      <c r="M67" s="93">
        <v>17</v>
      </c>
      <c r="N67" s="97" t="s">
        <v>724</v>
      </c>
      <c r="O67" s="93" t="s">
        <v>931</v>
      </c>
      <c r="P67" s="93" t="s">
        <v>65</v>
      </c>
      <c r="Q67" s="93" t="s">
        <v>139</v>
      </c>
      <c r="R67" s="52"/>
      <c r="S67" s="49">
        <v>17</v>
      </c>
      <c r="T67" s="49" t="s">
        <v>703</v>
      </c>
      <c r="U67" s="49"/>
      <c r="V67" s="49" t="s">
        <v>65</v>
      </c>
      <c r="W67" s="49" t="s">
        <v>139</v>
      </c>
      <c r="Y67" s="97">
        <v>17</v>
      </c>
      <c r="Z67" s="97" t="s">
        <v>804</v>
      </c>
      <c r="AA67" s="93" t="s">
        <v>934</v>
      </c>
      <c r="AB67" s="93" t="s">
        <v>65</v>
      </c>
      <c r="AC67" s="93" t="s">
        <v>139</v>
      </c>
      <c r="AK67" s="48"/>
    </row>
    <row r="68" spans="1:37" x14ac:dyDescent="0.25">
      <c r="A68" s="93">
        <v>18</v>
      </c>
      <c r="B68" s="93" t="s">
        <v>703</v>
      </c>
      <c r="C68" s="96"/>
      <c r="D68" s="93" t="s">
        <v>65</v>
      </c>
      <c r="E68" s="93" t="s">
        <v>139</v>
      </c>
      <c r="G68" s="93">
        <v>18</v>
      </c>
      <c r="H68" s="93" t="s">
        <v>152</v>
      </c>
      <c r="I68" s="93" t="s">
        <v>933</v>
      </c>
      <c r="J68" s="93" t="s">
        <v>65</v>
      </c>
      <c r="K68" s="93" t="s">
        <v>139</v>
      </c>
      <c r="M68" s="49">
        <v>18</v>
      </c>
      <c r="N68" s="49" t="s">
        <v>703</v>
      </c>
      <c r="O68" s="49"/>
      <c r="P68" s="49" t="s">
        <v>65</v>
      </c>
      <c r="Q68" s="49" t="s">
        <v>139</v>
      </c>
      <c r="R68" s="52"/>
      <c r="S68" s="49">
        <v>18</v>
      </c>
      <c r="T68" s="49" t="s">
        <v>703</v>
      </c>
      <c r="U68" s="49"/>
      <c r="V68" s="49" t="s">
        <v>65</v>
      </c>
      <c r="W68" s="49" t="s">
        <v>139</v>
      </c>
      <c r="Y68" s="49">
        <v>18</v>
      </c>
      <c r="Z68" s="49"/>
      <c r="AA68" s="49"/>
      <c r="AB68" s="49" t="s">
        <v>65</v>
      </c>
      <c r="AC68" s="49" t="s">
        <v>139</v>
      </c>
      <c r="AK68" s="48"/>
    </row>
    <row r="69" spans="1:37" x14ac:dyDescent="0.25">
      <c r="A69" s="52"/>
      <c r="B69" s="52"/>
      <c r="C69" s="52"/>
      <c r="D69" s="52"/>
      <c r="E69" s="52"/>
      <c r="AK69" s="48"/>
    </row>
    <row r="70" spans="1:37" x14ac:dyDescent="0.25">
      <c r="A70" s="55"/>
      <c r="B70" s="55"/>
      <c r="C70" s="55"/>
      <c r="D70" s="55"/>
      <c r="E70" s="55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</row>
    <row r="71" spans="1:37" x14ac:dyDescent="0.25">
      <c r="AK71" s="48"/>
    </row>
    <row r="72" spans="1:37" x14ac:dyDescent="0.25">
      <c r="A72" s="49"/>
      <c r="B72" s="49" t="s">
        <v>526</v>
      </c>
      <c r="C72" s="46" t="s">
        <v>69</v>
      </c>
      <c r="D72" s="46"/>
      <c r="E72" s="46"/>
      <c r="F72" s="45"/>
      <c r="G72" s="46">
        <v>100</v>
      </c>
      <c r="H72" s="46"/>
      <c r="I72" s="46"/>
      <c r="J72" s="46"/>
      <c r="K72" s="46"/>
      <c r="L72" s="45"/>
      <c r="M72" s="46">
        <v>200</v>
      </c>
      <c r="N72" s="46"/>
      <c r="O72" s="46"/>
      <c r="P72" s="46"/>
      <c r="Q72" s="46"/>
      <c r="R72" s="47"/>
      <c r="S72" s="46">
        <v>400</v>
      </c>
      <c r="T72" s="46"/>
      <c r="U72" s="46"/>
      <c r="V72" s="46"/>
      <c r="W72" s="46"/>
      <c r="X72" s="45"/>
      <c r="Y72" s="46">
        <v>800</v>
      </c>
      <c r="Z72" s="46"/>
      <c r="AA72" s="46"/>
      <c r="AB72" s="46"/>
      <c r="AC72" s="46"/>
      <c r="AD72" s="45"/>
      <c r="AE72" s="46">
        <v>1500</v>
      </c>
      <c r="AF72" s="46"/>
      <c r="AG72" s="46"/>
      <c r="AH72" s="46"/>
      <c r="AI72" s="46"/>
      <c r="AK72" s="48"/>
    </row>
    <row r="73" spans="1:37" x14ac:dyDescent="0.25">
      <c r="A73" s="49" t="s">
        <v>53</v>
      </c>
      <c r="B73" s="49" t="s">
        <v>51</v>
      </c>
      <c r="C73" s="50" t="s">
        <v>52</v>
      </c>
      <c r="D73" s="50" t="s">
        <v>54</v>
      </c>
      <c r="E73" s="46" t="s">
        <v>75</v>
      </c>
      <c r="F73" s="45"/>
      <c r="G73" s="49" t="s">
        <v>53</v>
      </c>
      <c r="H73" s="49" t="s">
        <v>51</v>
      </c>
      <c r="I73" s="50" t="s">
        <v>52</v>
      </c>
      <c r="J73" s="50" t="s">
        <v>54</v>
      </c>
      <c r="K73" s="46" t="s">
        <v>75</v>
      </c>
      <c r="L73" s="45"/>
      <c r="M73" s="49" t="s">
        <v>53</v>
      </c>
      <c r="N73" s="49" t="s">
        <v>51</v>
      </c>
      <c r="O73" s="50" t="s">
        <v>52</v>
      </c>
      <c r="P73" s="50" t="s">
        <v>54</v>
      </c>
      <c r="Q73" s="46" t="s">
        <v>75</v>
      </c>
      <c r="R73" s="47"/>
      <c r="S73" s="49" t="s">
        <v>53</v>
      </c>
      <c r="T73" s="49" t="s">
        <v>51</v>
      </c>
      <c r="U73" s="50" t="s">
        <v>52</v>
      </c>
      <c r="V73" s="50" t="s">
        <v>54</v>
      </c>
      <c r="W73" s="46" t="s">
        <v>75</v>
      </c>
      <c r="X73" s="45"/>
      <c r="Y73" s="49" t="s">
        <v>53</v>
      </c>
      <c r="Z73" s="49" t="s">
        <v>51</v>
      </c>
      <c r="AA73" s="50" t="s">
        <v>52</v>
      </c>
      <c r="AB73" s="50" t="s">
        <v>54</v>
      </c>
      <c r="AC73" s="46" t="s">
        <v>75</v>
      </c>
      <c r="AD73" s="45"/>
      <c r="AE73" s="49" t="s">
        <v>53</v>
      </c>
      <c r="AF73" s="49" t="s">
        <v>51</v>
      </c>
      <c r="AG73" s="50" t="s">
        <v>52</v>
      </c>
      <c r="AH73" s="50" t="s">
        <v>54</v>
      </c>
      <c r="AI73" s="46" t="s">
        <v>75</v>
      </c>
      <c r="AK73" s="48"/>
    </row>
    <row r="74" spans="1:37" x14ac:dyDescent="0.25">
      <c r="A74" s="49">
        <v>59</v>
      </c>
      <c r="B74" s="49" t="s">
        <v>703</v>
      </c>
      <c r="C74" s="49"/>
      <c r="D74" s="49" t="s">
        <v>67</v>
      </c>
      <c r="E74" s="49" t="s">
        <v>146</v>
      </c>
      <c r="F74" s="52"/>
      <c r="G74" s="49">
        <v>59</v>
      </c>
      <c r="H74" s="37" t="s">
        <v>140</v>
      </c>
      <c r="I74" s="37" t="s">
        <v>191</v>
      </c>
      <c r="J74" s="49" t="s">
        <v>67</v>
      </c>
      <c r="K74" s="49" t="s">
        <v>146</v>
      </c>
      <c r="L74" s="52"/>
      <c r="M74" s="49">
        <v>59</v>
      </c>
      <c r="N74" s="37" t="s">
        <v>140</v>
      </c>
      <c r="O74" s="37" t="s">
        <v>191</v>
      </c>
      <c r="P74" s="49" t="s">
        <v>67</v>
      </c>
      <c r="Q74" s="49" t="s">
        <v>146</v>
      </c>
      <c r="R74" s="52"/>
      <c r="S74" s="49">
        <v>59</v>
      </c>
      <c r="T74" s="49" t="s">
        <v>703</v>
      </c>
      <c r="U74" s="49"/>
      <c r="V74" s="49" t="s">
        <v>67</v>
      </c>
      <c r="W74" s="49" t="s">
        <v>146</v>
      </c>
      <c r="X74" s="52"/>
      <c r="Y74" s="49">
        <v>59</v>
      </c>
      <c r="Z74" s="49" t="s">
        <v>149</v>
      </c>
      <c r="AA74" s="49" t="s">
        <v>584</v>
      </c>
      <c r="AB74" s="49" t="s">
        <v>67</v>
      </c>
      <c r="AC74" s="49" t="s">
        <v>146</v>
      </c>
      <c r="AD74" s="52"/>
      <c r="AE74" s="49">
        <v>60</v>
      </c>
      <c r="AF74" s="37" t="s">
        <v>723</v>
      </c>
      <c r="AG74" s="37" t="s">
        <v>190</v>
      </c>
      <c r="AH74" s="49" t="s">
        <v>67</v>
      </c>
      <c r="AI74" s="49" t="s">
        <v>146</v>
      </c>
      <c r="AK74" s="48"/>
    </row>
    <row r="75" spans="1:37" x14ac:dyDescent="0.25">
      <c r="A75" s="49">
        <v>60</v>
      </c>
      <c r="B75" s="49" t="s">
        <v>703</v>
      </c>
      <c r="C75" s="49"/>
      <c r="D75" s="49" t="s">
        <v>67</v>
      </c>
      <c r="E75" s="49" t="s">
        <v>146</v>
      </c>
      <c r="F75" s="52"/>
      <c r="G75" s="49">
        <v>60</v>
      </c>
      <c r="H75" s="37" t="s">
        <v>349</v>
      </c>
      <c r="I75" s="37" t="s">
        <v>722</v>
      </c>
      <c r="J75" s="49" t="s">
        <v>67</v>
      </c>
      <c r="K75" s="49" t="s">
        <v>146</v>
      </c>
      <c r="L75" s="52"/>
      <c r="M75" s="49">
        <v>60</v>
      </c>
      <c r="N75" s="37" t="s">
        <v>349</v>
      </c>
      <c r="O75" s="37" t="s">
        <v>722</v>
      </c>
      <c r="P75" s="49" t="s">
        <v>67</v>
      </c>
      <c r="Q75" s="49" t="s">
        <v>146</v>
      </c>
      <c r="R75" s="52"/>
      <c r="S75" s="49">
        <v>60</v>
      </c>
      <c r="T75" s="49" t="s">
        <v>703</v>
      </c>
      <c r="U75" s="49"/>
      <c r="V75" s="49" t="s">
        <v>67</v>
      </c>
      <c r="W75" s="49" t="s">
        <v>146</v>
      </c>
      <c r="X75" s="52"/>
      <c r="Y75" s="49">
        <v>60</v>
      </c>
      <c r="Z75" s="49" t="s">
        <v>703</v>
      </c>
      <c r="AA75" s="49"/>
      <c r="AB75" s="49" t="s">
        <v>67</v>
      </c>
      <c r="AC75" s="49" t="s">
        <v>146</v>
      </c>
      <c r="AD75" s="52"/>
      <c r="AE75" s="49">
        <v>59</v>
      </c>
      <c r="AF75" s="37" t="s">
        <v>724</v>
      </c>
      <c r="AG75" s="37" t="s">
        <v>725</v>
      </c>
      <c r="AH75" s="49" t="s">
        <v>67</v>
      </c>
      <c r="AI75" s="49" t="s">
        <v>146</v>
      </c>
      <c r="AK75" s="48"/>
    </row>
    <row r="76" spans="1:37" x14ac:dyDescent="0.25">
      <c r="A76" s="49">
        <v>13</v>
      </c>
      <c r="B76" s="49" t="s">
        <v>703</v>
      </c>
      <c r="C76" s="49"/>
      <c r="D76" s="49" t="s">
        <v>64</v>
      </c>
      <c r="E76" s="49" t="s">
        <v>146</v>
      </c>
      <c r="F76" s="52"/>
      <c r="G76" s="49">
        <v>13</v>
      </c>
      <c r="H76" s="93" t="s">
        <v>845</v>
      </c>
      <c r="I76" s="93" t="s">
        <v>846</v>
      </c>
      <c r="J76" s="49" t="s">
        <v>64</v>
      </c>
      <c r="K76" s="49" t="s">
        <v>146</v>
      </c>
      <c r="L76" s="52"/>
      <c r="M76" s="49">
        <v>13</v>
      </c>
      <c r="N76" s="49" t="s">
        <v>703</v>
      </c>
      <c r="O76" s="49"/>
      <c r="P76" s="49" t="s">
        <v>64</v>
      </c>
      <c r="Q76" s="49" t="s">
        <v>146</v>
      </c>
      <c r="R76" s="52"/>
      <c r="S76" s="49">
        <v>13</v>
      </c>
      <c r="T76" s="49" t="s">
        <v>703</v>
      </c>
      <c r="U76" s="49"/>
      <c r="V76" s="49" t="s">
        <v>64</v>
      </c>
      <c r="W76" s="49" t="s">
        <v>146</v>
      </c>
      <c r="X76" s="52"/>
      <c r="Y76" s="49">
        <v>13</v>
      </c>
      <c r="Z76" s="50" t="s">
        <v>703</v>
      </c>
      <c r="AA76" s="50"/>
      <c r="AB76" s="49" t="s">
        <v>64</v>
      </c>
      <c r="AC76" s="49" t="s">
        <v>146</v>
      </c>
      <c r="AD76" s="52"/>
      <c r="AE76" s="49">
        <v>13</v>
      </c>
      <c r="AF76" s="49" t="s">
        <v>703</v>
      </c>
      <c r="AG76" s="49"/>
      <c r="AH76" s="49" t="s">
        <v>64</v>
      </c>
      <c r="AI76" s="49" t="s">
        <v>146</v>
      </c>
      <c r="AK76" s="48"/>
    </row>
    <row r="77" spans="1:37" x14ac:dyDescent="0.25">
      <c r="A77" s="49">
        <v>14</v>
      </c>
      <c r="B77" s="49" t="s">
        <v>703</v>
      </c>
      <c r="C77" s="49"/>
      <c r="D77" s="49" t="s">
        <v>64</v>
      </c>
      <c r="E77" s="49" t="s">
        <v>146</v>
      </c>
      <c r="F77" s="52"/>
      <c r="G77" s="49">
        <v>14</v>
      </c>
      <c r="H77" s="49" t="s">
        <v>703</v>
      </c>
      <c r="I77" s="49"/>
      <c r="J77" s="49" t="s">
        <v>64</v>
      </c>
      <c r="K77" s="49" t="s">
        <v>146</v>
      </c>
      <c r="L77" s="52"/>
      <c r="M77" s="49">
        <v>14</v>
      </c>
      <c r="N77" s="49" t="s">
        <v>703</v>
      </c>
      <c r="O77" s="49"/>
      <c r="P77" s="49" t="s">
        <v>64</v>
      </c>
      <c r="Q77" s="49" t="s">
        <v>146</v>
      </c>
      <c r="R77" s="52"/>
      <c r="S77" s="49">
        <v>14</v>
      </c>
      <c r="T77" s="49" t="s">
        <v>703</v>
      </c>
      <c r="U77" s="49"/>
      <c r="V77" s="49" t="s">
        <v>64</v>
      </c>
      <c r="W77" s="49" t="s">
        <v>146</v>
      </c>
      <c r="X77" s="52"/>
      <c r="Y77" s="49">
        <v>14</v>
      </c>
      <c r="Z77" s="49" t="s">
        <v>703</v>
      </c>
      <c r="AA77" s="49"/>
      <c r="AB77" s="49" t="s">
        <v>64</v>
      </c>
      <c r="AC77" s="49" t="s">
        <v>146</v>
      </c>
      <c r="AD77" s="52"/>
      <c r="AE77" s="49">
        <v>14</v>
      </c>
      <c r="AF77" s="49" t="s">
        <v>703</v>
      </c>
      <c r="AG77" s="49"/>
      <c r="AH77" s="49" t="s">
        <v>64</v>
      </c>
      <c r="AI77" s="49" t="s">
        <v>146</v>
      </c>
      <c r="AK77" s="48"/>
    </row>
    <row r="78" spans="1:37" x14ac:dyDescent="0.25">
      <c r="A78" s="18">
        <v>25</v>
      </c>
      <c r="B78" s="93" t="s">
        <v>703</v>
      </c>
      <c r="C78" s="18"/>
      <c r="D78" s="18" t="s">
        <v>66</v>
      </c>
      <c r="E78" s="18" t="s">
        <v>146</v>
      </c>
      <c r="F78" s="64"/>
      <c r="G78" s="120">
        <v>25</v>
      </c>
      <c r="H78" s="120" t="s">
        <v>334</v>
      </c>
      <c r="I78" s="120" t="s">
        <v>1047</v>
      </c>
      <c r="J78" s="120" t="s">
        <v>66</v>
      </c>
      <c r="K78" s="120" t="s">
        <v>146</v>
      </c>
      <c r="L78" s="64"/>
      <c r="M78" s="120">
        <v>25</v>
      </c>
      <c r="N78" s="120" t="s">
        <v>151</v>
      </c>
      <c r="O78" s="120" t="s">
        <v>274</v>
      </c>
      <c r="P78" s="120" t="s">
        <v>66</v>
      </c>
      <c r="Q78" s="120" t="s">
        <v>146</v>
      </c>
      <c r="R78" s="64"/>
      <c r="S78" s="111">
        <v>25</v>
      </c>
      <c r="T78" s="111"/>
      <c r="U78" s="111"/>
      <c r="V78" s="111" t="s">
        <v>66</v>
      </c>
      <c r="W78" s="111" t="s">
        <v>146</v>
      </c>
      <c r="X78" s="64"/>
      <c r="Y78" s="93">
        <v>25</v>
      </c>
      <c r="Z78" s="116"/>
      <c r="AA78" s="116"/>
      <c r="AB78" s="18" t="s">
        <v>66</v>
      </c>
      <c r="AC78" s="18" t="s">
        <v>146</v>
      </c>
      <c r="AD78" s="64"/>
      <c r="AE78" s="93">
        <v>25</v>
      </c>
      <c r="AF78" s="132"/>
      <c r="AG78" s="132"/>
      <c r="AH78" s="18" t="s">
        <v>66</v>
      </c>
      <c r="AI78" s="18" t="s">
        <v>146</v>
      </c>
      <c r="AK78" s="48"/>
    </row>
    <row r="79" spans="1:37" x14ac:dyDescent="0.25">
      <c r="A79" s="18">
        <v>26</v>
      </c>
      <c r="B79" s="93" t="s">
        <v>703</v>
      </c>
      <c r="C79" s="18"/>
      <c r="D79" s="18" t="s">
        <v>66</v>
      </c>
      <c r="E79" s="18" t="s">
        <v>146</v>
      </c>
      <c r="F79" s="64"/>
      <c r="G79" s="120">
        <v>26</v>
      </c>
      <c r="H79" s="120"/>
      <c r="I79" s="120"/>
      <c r="J79" s="120" t="s">
        <v>66</v>
      </c>
      <c r="K79" s="120" t="s">
        <v>146</v>
      </c>
      <c r="L79" s="64"/>
      <c r="M79" s="120">
        <v>26</v>
      </c>
      <c r="N79" s="120" t="s">
        <v>345</v>
      </c>
      <c r="O79" s="120" t="s">
        <v>393</v>
      </c>
      <c r="P79" s="120" t="s">
        <v>66</v>
      </c>
      <c r="Q79" s="120" t="s">
        <v>146</v>
      </c>
      <c r="R79" s="64"/>
      <c r="S79" s="111">
        <v>26</v>
      </c>
      <c r="T79" s="111"/>
      <c r="U79" s="111"/>
      <c r="V79" s="111" t="s">
        <v>66</v>
      </c>
      <c r="W79" s="111" t="s">
        <v>146</v>
      </c>
      <c r="X79" s="64"/>
      <c r="Y79" s="93">
        <v>26</v>
      </c>
      <c r="Z79" s="111"/>
      <c r="AA79" s="111"/>
      <c r="AB79" s="18" t="s">
        <v>66</v>
      </c>
      <c r="AC79" s="18" t="s">
        <v>146</v>
      </c>
      <c r="AD79" s="64"/>
      <c r="AE79" s="18">
        <v>26</v>
      </c>
      <c r="AF79" s="18"/>
      <c r="AG79" s="18"/>
      <c r="AH79" s="18" t="s">
        <v>66</v>
      </c>
      <c r="AI79" s="18" t="s">
        <v>146</v>
      </c>
      <c r="AK79" s="48"/>
    </row>
    <row r="80" spans="1:37" x14ac:dyDescent="0.25">
      <c r="A80" s="49">
        <v>17</v>
      </c>
      <c r="B80" s="98" t="s">
        <v>703</v>
      </c>
      <c r="C80" s="49"/>
      <c r="D80" s="49" t="s">
        <v>65</v>
      </c>
      <c r="E80" s="49" t="s">
        <v>146</v>
      </c>
      <c r="F80" s="52"/>
      <c r="G80" s="93">
        <v>17</v>
      </c>
      <c r="H80" s="93" t="s">
        <v>314</v>
      </c>
      <c r="I80" s="93" t="s">
        <v>935</v>
      </c>
      <c r="J80" s="93" t="s">
        <v>65</v>
      </c>
      <c r="K80" s="93" t="s">
        <v>146</v>
      </c>
      <c r="L80" s="52"/>
      <c r="M80" s="93">
        <v>17</v>
      </c>
      <c r="N80" s="93" t="s">
        <v>937</v>
      </c>
      <c r="O80" s="93" t="s">
        <v>495</v>
      </c>
      <c r="P80" s="93" t="s">
        <v>65</v>
      </c>
      <c r="Q80" s="93" t="s">
        <v>146</v>
      </c>
      <c r="R80" s="52"/>
      <c r="S80" s="93">
        <v>17</v>
      </c>
      <c r="T80" s="93" t="s">
        <v>494</v>
      </c>
      <c r="U80" s="93" t="s">
        <v>495</v>
      </c>
      <c r="V80" s="93" t="s">
        <v>65</v>
      </c>
      <c r="W80" s="93" t="s">
        <v>146</v>
      </c>
      <c r="X80" s="52"/>
      <c r="Y80" s="50">
        <v>17</v>
      </c>
      <c r="Z80" s="50"/>
      <c r="AA80" s="50"/>
      <c r="AB80" s="49" t="s">
        <v>65</v>
      </c>
      <c r="AC80" s="49" t="s">
        <v>146</v>
      </c>
      <c r="AD80" s="52"/>
      <c r="AE80" s="49"/>
      <c r="AF80" s="49"/>
      <c r="AG80" s="49"/>
      <c r="AH80" s="49" t="s">
        <v>65</v>
      </c>
      <c r="AI80" s="49" t="s">
        <v>146</v>
      </c>
      <c r="AK80" s="48"/>
    </row>
    <row r="81" spans="1:37" x14ac:dyDescent="0.25">
      <c r="A81" s="49">
        <v>18</v>
      </c>
      <c r="B81" s="98" t="s">
        <v>703</v>
      </c>
      <c r="C81" s="49"/>
      <c r="D81" s="49" t="s">
        <v>65</v>
      </c>
      <c r="E81" s="49" t="s">
        <v>146</v>
      </c>
      <c r="F81" s="52"/>
      <c r="G81" s="93">
        <v>18</v>
      </c>
      <c r="H81" s="93" t="s">
        <v>367</v>
      </c>
      <c r="I81" s="93" t="s">
        <v>936</v>
      </c>
      <c r="J81" s="93" t="s">
        <v>65</v>
      </c>
      <c r="K81" s="93" t="s">
        <v>146</v>
      </c>
      <c r="L81" s="52"/>
      <c r="M81" s="93">
        <v>18</v>
      </c>
      <c r="N81" s="93"/>
      <c r="O81" s="93"/>
      <c r="P81" s="93" t="s">
        <v>65</v>
      </c>
      <c r="Q81" s="49" t="s">
        <v>146</v>
      </c>
      <c r="R81" s="52"/>
      <c r="S81" s="93">
        <v>18</v>
      </c>
      <c r="T81" s="93" t="s">
        <v>149</v>
      </c>
      <c r="U81" s="93" t="s">
        <v>936</v>
      </c>
      <c r="V81" s="93" t="s">
        <v>65</v>
      </c>
      <c r="W81" s="93" t="s">
        <v>146</v>
      </c>
      <c r="X81" s="52"/>
      <c r="Y81" s="49"/>
      <c r="Z81" s="49"/>
      <c r="AA81" s="49"/>
      <c r="AB81" s="49" t="s">
        <v>65</v>
      </c>
      <c r="AC81" s="49" t="s">
        <v>146</v>
      </c>
      <c r="AD81" s="52"/>
      <c r="AE81" s="49"/>
      <c r="AF81" s="49"/>
      <c r="AG81" s="49"/>
      <c r="AH81" s="49" t="s">
        <v>65</v>
      </c>
      <c r="AI81" s="49" t="s">
        <v>146</v>
      </c>
      <c r="AK81" s="48"/>
    </row>
    <row r="82" spans="1:37" x14ac:dyDescent="0.25">
      <c r="AK82" s="48"/>
    </row>
    <row r="83" spans="1:37" x14ac:dyDescent="0.25">
      <c r="A83" s="49"/>
      <c r="B83" s="49"/>
      <c r="C83" s="46" t="s">
        <v>71</v>
      </c>
      <c r="D83" s="46"/>
      <c r="E83" s="46"/>
      <c r="F83" s="45"/>
      <c r="G83" s="46" t="s">
        <v>11</v>
      </c>
      <c r="H83" s="46"/>
      <c r="I83" s="46"/>
      <c r="J83" s="46"/>
      <c r="K83" s="46"/>
      <c r="L83" s="45"/>
      <c r="M83" s="46" t="s">
        <v>10</v>
      </c>
      <c r="N83" s="46"/>
      <c r="O83" s="46"/>
      <c r="P83" s="46"/>
      <c r="Q83" s="46"/>
      <c r="R83" s="47"/>
      <c r="S83" s="46" t="s">
        <v>9</v>
      </c>
      <c r="T83" s="46"/>
      <c r="U83" s="46"/>
      <c r="V83" s="46"/>
      <c r="W83" s="46"/>
      <c r="X83" s="45"/>
      <c r="Y83" s="46" t="s">
        <v>8</v>
      </c>
      <c r="Z83" s="46"/>
      <c r="AA83" s="46"/>
      <c r="AB83" s="46"/>
      <c r="AC83" s="46"/>
      <c r="AD83" s="47"/>
      <c r="AE83" s="46" t="s">
        <v>18</v>
      </c>
      <c r="AF83" s="46"/>
      <c r="AG83" s="46"/>
      <c r="AH83" s="49"/>
      <c r="AI83" s="49"/>
      <c r="AK83" s="48"/>
    </row>
    <row r="84" spans="1:37" x14ac:dyDescent="0.25">
      <c r="A84" s="49" t="s">
        <v>53</v>
      </c>
      <c r="B84" s="49" t="s">
        <v>51</v>
      </c>
      <c r="C84" s="50" t="s">
        <v>52</v>
      </c>
      <c r="D84" s="50" t="s">
        <v>54</v>
      </c>
      <c r="E84" s="46" t="s">
        <v>75</v>
      </c>
      <c r="F84" s="52"/>
      <c r="G84" s="49" t="s">
        <v>53</v>
      </c>
      <c r="H84" s="49" t="s">
        <v>51</v>
      </c>
      <c r="I84" s="50" t="s">
        <v>52</v>
      </c>
      <c r="J84" s="50" t="s">
        <v>54</v>
      </c>
      <c r="K84" s="46" t="s">
        <v>75</v>
      </c>
      <c r="L84" s="52"/>
      <c r="M84" s="49" t="s">
        <v>53</v>
      </c>
      <c r="N84" s="49" t="s">
        <v>51</v>
      </c>
      <c r="O84" s="50" t="s">
        <v>52</v>
      </c>
      <c r="P84" s="50" t="s">
        <v>54</v>
      </c>
      <c r="Q84" s="46" t="s">
        <v>75</v>
      </c>
      <c r="R84" s="47"/>
      <c r="S84" s="49" t="s">
        <v>53</v>
      </c>
      <c r="T84" s="49" t="s">
        <v>51</v>
      </c>
      <c r="U84" s="50" t="s">
        <v>52</v>
      </c>
      <c r="V84" s="50" t="s">
        <v>54</v>
      </c>
      <c r="W84" s="46" t="s">
        <v>75</v>
      </c>
      <c r="X84" s="52"/>
      <c r="Y84" s="49" t="s">
        <v>53</v>
      </c>
      <c r="Z84" s="49" t="s">
        <v>51</v>
      </c>
      <c r="AA84" s="50" t="s">
        <v>52</v>
      </c>
      <c r="AB84" s="50" t="s">
        <v>54</v>
      </c>
      <c r="AC84" s="46" t="s">
        <v>75</v>
      </c>
      <c r="AD84" s="52"/>
      <c r="AE84" s="49" t="s">
        <v>53</v>
      </c>
      <c r="AF84" s="49" t="s">
        <v>51</v>
      </c>
      <c r="AG84" s="50" t="s">
        <v>52</v>
      </c>
      <c r="AH84" s="50" t="s">
        <v>54</v>
      </c>
      <c r="AI84" s="46" t="s">
        <v>75</v>
      </c>
      <c r="AK84" s="48"/>
    </row>
    <row r="85" spans="1:37" x14ac:dyDescent="0.25">
      <c r="A85" s="89">
        <v>59</v>
      </c>
      <c r="B85" s="91"/>
      <c r="C85" s="89"/>
      <c r="D85" s="89" t="s">
        <v>67</v>
      </c>
      <c r="E85" s="89" t="s">
        <v>146</v>
      </c>
      <c r="F85" s="90"/>
      <c r="G85" s="89">
        <v>59</v>
      </c>
      <c r="H85" s="89"/>
      <c r="I85" s="89"/>
      <c r="J85" s="89" t="s">
        <v>67</v>
      </c>
      <c r="K85" s="89" t="s">
        <v>146</v>
      </c>
      <c r="L85" s="90"/>
      <c r="M85" s="89">
        <v>59</v>
      </c>
      <c r="N85" s="89"/>
      <c r="O85" s="89"/>
      <c r="P85" s="89" t="s">
        <v>67</v>
      </c>
      <c r="Q85" s="89" t="s">
        <v>146</v>
      </c>
      <c r="R85" s="90"/>
      <c r="S85" s="89">
        <v>59</v>
      </c>
      <c r="T85" s="92" t="s">
        <v>151</v>
      </c>
      <c r="U85" s="92" t="s">
        <v>222</v>
      </c>
      <c r="V85" s="89" t="s">
        <v>67</v>
      </c>
      <c r="W85" s="89" t="s">
        <v>146</v>
      </c>
      <c r="X85" s="90"/>
      <c r="Y85" s="89">
        <v>59</v>
      </c>
      <c r="Z85" s="89"/>
      <c r="AA85" s="89"/>
      <c r="AB85" s="89" t="s">
        <v>67</v>
      </c>
      <c r="AC85" s="89" t="s">
        <v>146</v>
      </c>
      <c r="AD85" s="90"/>
      <c r="AE85" s="89">
        <v>59</v>
      </c>
      <c r="AF85" s="92"/>
      <c r="AG85" s="92"/>
      <c r="AH85" s="89" t="s">
        <v>67</v>
      </c>
      <c r="AI85" s="89" t="s">
        <v>146</v>
      </c>
      <c r="AK85" s="48"/>
    </row>
    <row r="86" spans="1:37" x14ac:dyDescent="0.25">
      <c r="A86" s="89">
        <v>60</v>
      </c>
      <c r="B86" s="91"/>
      <c r="C86" s="89"/>
      <c r="D86" s="89" t="s">
        <v>67</v>
      </c>
      <c r="E86" s="89" t="s">
        <v>146</v>
      </c>
      <c r="F86" s="90"/>
      <c r="G86" s="89">
        <v>60</v>
      </c>
      <c r="H86" s="89"/>
      <c r="I86" s="89"/>
      <c r="J86" s="89" t="s">
        <v>67</v>
      </c>
      <c r="K86" s="89" t="s">
        <v>146</v>
      </c>
      <c r="L86" s="90"/>
      <c r="M86" s="89">
        <v>60</v>
      </c>
      <c r="N86" s="89"/>
      <c r="O86" s="89"/>
      <c r="P86" s="89" t="s">
        <v>67</v>
      </c>
      <c r="Q86" s="89" t="s">
        <v>146</v>
      </c>
      <c r="R86" s="90"/>
      <c r="S86" s="89">
        <v>60</v>
      </c>
      <c r="T86" s="89"/>
      <c r="U86" s="89"/>
      <c r="V86" s="89" t="s">
        <v>67</v>
      </c>
      <c r="W86" s="89" t="s">
        <v>146</v>
      </c>
      <c r="X86" s="90"/>
      <c r="Y86" s="89">
        <v>60</v>
      </c>
      <c r="Z86" s="89"/>
      <c r="AA86" s="89"/>
      <c r="AB86" s="89" t="s">
        <v>67</v>
      </c>
      <c r="AC86" s="89" t="s">
        <v>146</v>
      </c>
      <c r="AD86" s="90"/>
      <c r="AE86" s="89">
        <v>60</v>
      </c>
      <c r="AF86" s="89"/>
      <c r="AG86" s="89"/>
      <c r="AH86" s="89" t="s">
        <v>67</v>
      </c>
      <c r="AI86" s="89" t="s">
        <v>146</v>
      </c>
      <c r="AK86" s="48"/>
    </row>
    <row r="87" spans="1:37" x14ac:dyDescent="0.25">
      <c r="A87" s="49">
        <v>13</v>
      </c>
      <c r="B87" s="49"/>
      <c r="C87" s="49"/>
      <c r="D87" s="49" t="s">
        <v>64</v>
      </c>
      <c r="E87" s="49" t="s">
        <v>146</v>
      </c>
      <c r="F87" s="52"/>
      <c r="G87" s="49">
        <v>13</v>
      </c>
      <c r="H87" s="49"/>
      <c r="I87" s="49"/>
      <c r="J87" s="49" t="s">
        <v>64</v>
      </c>
      <c r="K87" s="49" t="s">
        <v>146</v>
      </c>
      <c r="L87" s="52"/>
      <c r="M87" s="49">
        <v>13</v>
      </c>
      <c r="N87" s="49"/>
      <c r="O87" s="49"/>
      <c r="P87" s="49" t="s">
        <v>64</v>
      </c>
      <c r="Q87" s="49" t="s">
        <v>146</v>
      </c>
      <c r="R87" s="52"/>
      <c r="S87" s="49">
        <v>13</v>
      </c>
      <c r="T87" s="49"/>
      <c r="U87" s="49"/>
      <c r="V87" s="49" t="s">
        <v>64</v>
      </c>
      <c r="W87" s="49" t="s">
        <v>146</v>
      </c>
      <c r="X87" s="52"/>
      <c r="Y87" s="49">
        <v>13</v>
      </c>
      <c r="Z87" s="49"/>
      <c r="AA87" s="49"/>
      <c r="AB87" s="49" t="s">
        <v>64</v>
      </c>
      <c r="AC87" s="49" t="s">
        <v>146</v>
      </c>
      <c r="AD87" s="52"/>
      <c r="AE87" s="49">
        <v>13</v>
      </c>
      <c r="AF87" s="49"/>
      <c r="AG87" s="49"/>
      <c r="AH87" s="49" t="s">
        <v>64</v>
      </c>
      <c r="AI87" s="49" t="s">
        <v>146</v>
      </c>
      <c r="AK87" s="48"/>
    </row>
    <row r="88" spans="1:37" x14ac:dyDescent="0.25">
      <c r="A88" s="49">
        <v>14</v>
      </c>
      <c r="B88" s="49"/>
      <c r="C88" s="49"/>
      <c r="D88" s="49" t="s">
        <v>64</v>
      </c>
      <c r="E88" s="49" t="s">
        <v>146</v>
      </c>
      <c r="F88" s="52"/>
      <c r="G88" s="49">
        <v>14</v>
      </c>
      <c r="H88" s="49"/>
      <c r="I88" s="49"/>
      <c r="J88" s="49" t="s">
        <v>64</v>
      </c>
      <c r="K88" s="49" t="s">
        <v>146</v>
      </c>
      <c r="L88" s="52"/>
      <c r="M88" s="49">
        <v>14</v>
      </c>
      <c r="N88" s="49"/>
      <c r="O88" s="49"/>
      <c r="P88" s="49" t="s">
        <v>64</v>
      </c>
      <c r="Q88" s="49" t="s">
        <v>146</v>
      </c>
      <c r="R88" s="52"/>
      <c r="S88" s="49">
        <v>14</v>
      </c>
      <c r="T88" s="49"/>
      <c r="U88" s="49"/>
      <c r="V88" s="49" t="s">
        <v>64</v>
      </c>
      <c r="W88" s="49" t="s">
        <v>146</v>
      </c>
      <c r="X88" s="52"/>
      <c r="Y88" s="49">
        <v>14</v>
      </c>
      <c r="Z88" s="49"/>
      <c r="AA88" s="49"/>
      <c r="AB88" s="49" t="s">
        <v>64</v>
      </c>
      <c r="AC88" s="49" t="s">
        <v>146</v>
      </c>
      <c r="AD88" s="52"/>
      <c r="AE88" s="49">
        <v>14</v>
      </c>
      <c r="AF88" s="49"/>
      <c r="AG88" s="49"/>
      <c r="AH88" s="49" t="s">
        <v>64</v>
      </c>
      <c r="AI88" s="49" t="s">
        <v>146</v>
      </c>
      <c r="AK88" s="48"/>
    </row>
    <row r="89" spans="1:37" x14ac:dyDescent="0.25">
      <c r="A89" s="93">
        <v>25</v>
      </c>
      <c r="B89" s="97"/>
      <c r="C89" s="93"/>
      <c r="D89" s="18" t="s">
        <v>66</v>
      </c>
      <c r="E89" s="18" t="s">
        <v>146</v>
      </c>
      <c r="F89" s="64"/>
      <c r="G89" s="18">
        <v>25</v>
      </c>
      <c r="H89" s="18"/>
      <c r="I89" s="18"/>
      <c r="J89" s="18" t="s">
        <v>66</v>
      </c>
      <c r="K89" s="18" t="s">
        <v>146</v>
      </c>
      <c r="L89" s="64"/>
      <c r="M89" s="120">
        <v>25</v>
      </c>
      <c r="N89" s="120" t="s">
        <v>710</v>
      </c>
      <c r="O89" s="120" t="s">
        <v>1111</v>
      </c>
      <c r="P89" s="120" t="s">
        <v>66</v>
      </c>
      <c r="Q89" s="120" t="s">
        <v>146</v>
      </c>
      <c r="R89" s="64"/>
      <c r="S89" s="120">
        <v>25</v>
      </c>
      <c r="T89" s="127" t="s">
        <v>246</v>
      </c>
      <c r="U89" s="127" t="s">
        <v>890</v>
      </c>
      <c r="V89" s="120" t="s">
        <v>66</v>
      </c>
      <c r="W89" s="120" t="s">
        <v>146</v>
      </c>
      <c r="X89" s="64"/>
      <c r="Y89" s="120">
        <v>25</v>
      </c>
      <c r="Z89" s="120" t="s">
        <v>167</v>
      </c>
      <c r="AA89" s="120" t="s">
        <v>891</v>
      </c>
      <c r="AB89" s="120" t="s">
        <v>66</v>
      </c>
      <c r="AC89" s="120" t="s">
        <v>146</v>
      </c>
      <c r="AD89" s="64"/>
      <c r="AE89" s="18">
        <v>25</v>
      </c>
      <c r="AF89" s="18"/>
      <c r="AG89" s="18"/>
      <c r="AH89" s="18" t="s">
        <v>66</v>
      </c>
      <c r="AI89" s="18" t="s">
        <v>146</v>
      </c>
      <c r="AK89" s="48"/>
    </row>
    <row r="90" spans="1:37" x14ac:dyDescent="0.25">
      <c r="A90" s="18">
        <v>26</v>
      </c>
      <c r="B90" s="20"/>
      <c r="C90" s="18"/>
      <c r="D90" s="18" t="s">
        <v>66</v>
      </c>
      <c r="E90" s="18" t="s">
        <v>146</v>
      </c>
      <c r="F90" s="64"/>
      <c r="G90" s="18">
        <v>26</v>
      </c>
      <c r="H90" s="18"/>
      <c r="I90" s="18"/>
      <c r="J90" s="18" t="s">
        <v>66</v>
      </c>
      <c r="K90" s="18" t="s">
        <v>146</v>
      </c>
      <c r="L90" s="64"/>
      <c r="M90" s="120">
        <v>26</v>
      </c>
      <c r="N90" s="120"/>
      <c r="O90" s="120"/>
      <c r="P90" s="120" t="s">
        <v>66</v>
      </c>
      <c r="Q90" s="120" t="s">
        <v>146</v>
      </c>
      <c r="R90" s="64"/>
      <c r="S90" s="120">
        <v>26</v>
      </c>
      <c r="T90" s="120"/>
      <c r="U90" s="120"/>
      <c r="V90" s="120" t="s">
        <v>66</v>
      </c>
      <c r="W90" s="120" t="s">
        <v>146</v>
      </c>
      <c r="X90" s="64"/>
      <c r="Y90" s="120">
        <v>26</v>
      </c>
      <c r="Z90" s="120"/>
      <c r="AA90" s="120"/>
      <c r="AB90" s="120" t="s">
        <v>66</v>
      </c>
      <c r="AC90" s="120" t="s">
        <v>146</v>
      </c>
      <c r="AD90" s="64"/>
      <c r="AE90" s="18">
        <v>26</v>
      </c>
      <c r="AF90" s="18"/>
      <c r="AG90" s="18"/>
      <c r="AH90" s="18" t="s">
        <v>66</v>
      </c>
      <c r="AI90" s="18" t="s">
        <v>146</v>
      </c>
      <c r="AK90" s="48"/>
    </row>
    <row r="91" spans="1:37" ht="18.75" customHeight="1" x14ac:dyDescent="0.25">
      <c r="A91" s="49"/>
      <c r="B91" s="49"/>
      <c r="C91" s="49"/>
      <c r="D91" s="49" t="s">
        <v>65</v>
      </c>
      <c r="E91" s="49" t="s">
        <v>146</v>
      </c>
      <c r="F91" s="52"/>
      <c r="G91" s="93">
        <v>17</v>
      </c>
      <c r="H91" s="93" t="s">
        <v>367</v>
      </c>
      <c r="I91" s="93" t="s">
        <v>936</v>
      </c>
      <c r="J91" s="93" t="s">
        <v>65</v>
      </c>
      <c r="K91" s="93" t="s">
        <v>146</v>
      </c>
      <c r="L91" s="52"/>
      <c r="M91" s="49"/>
      <c r="N91" s="49"/>
      <c r="O91" s="49"/>
      <c r="P91" s="49" t="s">
        <v>65</v>
      </c>
      <c r="Q91" s="49" t="s">
        <v>146</v>
      </c>
      <c r="R91" s="52"/>
      <c r="S91" s="93">
        <v>17</v>
      </c>
      <c r="T91" s="93" t="s">
        <v>367</v>
      </c>
      <c r="U91" s="93" t="s">
        <v>936</v>
      </c>
      <c r="V91" s="93" t="s">
        <v>65</v>
      </c>
      <c r="W91" s="93" t="s">
        <v>146</v>
      </c>
      <c r="X91" s="52"/>
      <c r="Y91" s="49"/>
      <c r="Z91" s="49"/>
      <c r="AA91" s="49"/>
      <c r="AB91" s="49" t="s">
        <v>65</v>
      </c>
      <c r="AC91" s="49" t="s">
        <v>146</v>
      </c>
      <c r="AD91" s="52"/>
      <c r="AE91" s="49"/>
      <c r="AF91" s="49"/>
      <c r="AG91" s="49"/>
      <c r="AH91" s="49" t="s">
        <v>65</v>
      </c>
      <c r="AI91" s="49" t="s">
        <v>146</v>
      </c>
      <c r="AK91" s="48"/>
    </row>
    <row r="92" spans="1:37" x14ac:dyDescent="0.25">
      <c r="A92" s="56"/>
      <c r="B92" s="56"/>
      <c r="C92" s="56"/>
      <c r="D92" s="56" t="s">
        <v>65</v>
      </c>
      <c r="E92" s="56" t="s">
        <v>146</v>
      </c>
      <c r="F92" s="52"/>
      <c r="G92" s="56"/>
      <c r="H92" s="56"/>
      <c r="I92" s="56"/>
      <c r="J92" s="56" t="s">
        <v>65</v>
      </c>
      <c r="K92" s="56" t="s">
        <v>146</v>
      </c>
      <c r="L92" s="52"/>
      <c r="M92" s="56"/>
      <c r="N92" s="56"/>
      <c r="O92" s="56"/>
      <c r="P92" s="56" t="s">
        <v>65</v>
      </c>
      <c r="Q92" s="56" t="s">
        <v>146</v>
      </c>
      <c r="R92" s="52"/>
      <c r="S92" s="56"/>
      <c r="T92" s="56"/>
      <c r="U92" s="56"/>
      <c r="V92" s="56" t="s">
        <v>65</v>
      </c>
      <c r="W92" s="56" t="s">
        <v>146</v>
      </c>
      <c r="X92" s="52"/>
      <c r="Y92" s="56"/>
      <c r="Z92" s="56"/>
      <c r="AA92" s="56"/>
      <c r="AB92" s="56" t="s">
        <v>65</v>
      </c>
      <c r="AC92" s="56" t="s">
        <v>146</v>
      </c>
      <c r="AD92" s="52"/>
      <c r="AE92" s="49"/>
      <c r="AF92" s="49"/>
      <c r="AG92" s="49"/>
      <c r="AH92" s="49" t="s">
        <v>65</v>
      </c>
      <c r="AI92" s="49" t="s">
        <v>146</v>
      </c>
      <c r="AK92" s="48"/>
    </row>
    <row r="93" spans="1:37" x14ac:dyDescent="0.2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2"/>
      <c r="AE93" s="52"/>
      <c r="AF93" s="52"/>
      <c r="AG93" s="52"/>
      <c r="AH93" s="52"/>
      <c r="AI93" s="52"/>
      <c r="AK93" s="48"/>
    </row>
    <row r="94" spans="1:37" x14ac:dyDescent="0.25">
      <c r="A94" s="58"/>
      <c r="B94" s="58"/>
      <c r="C94" s="59" t="s">
        <v>16</v>
      </c>
      <c r="D94" s="59"/>
      <c r="E94" s="59"/>
      <c r="G94" s="59">
        <v>3000</v>
      </c>
      <c r="H94" s="59"/>
      <c r="I94" s="59"/>
      <c r="J94" s="59"/>
      <c r="K94" s="59"/>
      <c r="M94" s="58"/>
      <c r="N94" s="58" t="s">
        <v>81</v>
      </c>
      <c r="O94" s="59" t="s">
        <v>69</v>
      </c>
      <c r="P94" s="59"/>
      <c r="Q94" s="59"/>
      <c r="R94" s="47"/>
      <c r="S94" s="59" t="s">
        <v>1112</v>
      </c>
      <c r="T94" s="59" t="s">
        <v>24</v>
      </c>
      <c r="U94" s="59"/>
      <c r="V94" s="59"/>
      <c r="W94" s="59"/>
      <c r="Y94" s="58"/>
      <c r="Z94" s="58" t="s">
        <v>78</v>
      </c>
      <c r="AA94" s="59"/>
      <c r="AB94" s="59"/>
      <c r="AC94" s="59"/>
      <c r="AK94" s="48"/>
    </row>
    <row r="95" spans="1:37" x14ac:dyDescent="0.25">
      <c r="A95" s="49" t="s">
        <v>53</v>
      </c>
      <c r="B95" s="49" t="s">
        <v>51</v>
      </c>
      <c r="C95" s="50" t="s">
        <v>52</v>
      </c>
      <c r="D95" s="50" t="s">
        <v>54</v>
      </c>
      <c r="E95" s="46" t="s">
        <v>75</v>
      </c>
      <c r="G95" s="49" t="s">
        <v>53</v>
      </c>
      <c r="H95" s="49" t="s">
        <v>51</v>
      </c>
      <c r="I95" s="50" t="s">
        <v>52</v>
      </c>
      <c r="J95" s="50" t="s">
        <v>54</v>
      </c>
      <c r="K95" s="46" t="s">
        <v>75</v>
      </c>
      <c r="M95" s="49" t="s">
        <v>53</v>
      </c>
      <c r="N95" s="49" t="s">
        <v>51</v>
      </c>
      <c r="O95" s="50" t="s">
        <v>52</v>
      </c>
      <c r="P95" s="50" t="s">
        <v>54</v>
      </c>
      <c r="Q95" s="46" t="s">
        <v>75</v>
      </c>
      <c r="R95" s="47"/>
      <c r="S95" s="49" t="s">
        <v>53</v>
      </c>
      <c r="T95" s="49" t="s">
        <v>51</v>
      </c>
      <c r="U95" s="50" t="s">
        <v>52</v>
      </c>
      <c r="V95" s="50" t="s">
        <v>54</v>
      </c>
      <c r="W95" s="46" t="s">
        <v>75</v>
      </c>
      <c r="Y95" s="49" t="s">
        <v>53</v>
      </c>
      <c r="Z95" s="49" t="s">
        <v>51</v>
      </c>
      <c r="AA95" s="50" t="s">
        <v>52</v>
      </c>
      <c r="AB95" s="50" t="s">
        <v>54</v>
      </c>
      <c r="AC95" s="46" t="s">
        <v>75</v>
      </c>
      <c r="AK95" s="48"/>
    </row>
    <row r="96" spans="1:37" x14ac:dyDescent="0.25">
      <c r="A96" s="93">
        <v>59</v>
      </c>
      <c r="B96" s="93"/>
      <c r="C96" s="96"/>
      <c r="D96" s="93" t="s">
        <v>67</v>
      </c>
      <c r="E96" s="93" t="s">
        <v>146</v>
      </c>
      <c r="F96" s="95"/>
      <c r="G96" s="93">
        <v>59</v>
      </c>
      <c r="H96" s="37" t="s">
        <v>726</v>
      </c>
      <c r="I96" s="37" t="s">
        <v>719</v>
      </c>
      <c r="J96" s="93" t="s">
        <v>67</v>
      </c>
      <c r="K96" s="93" t="s">
        <v>146</v>
      </c>
      <c r="L96" s="95"/>
      <c r="M96" s="93">
        <v>59</v>
      </c>
      <c r="N96" s="97"/>
      <c r="O96" s="93"/>
      <c r="P96" s="93" t="s">
        <v>67</v>
      </c>
      <c r="Q96" s="93" t="s">
        <v>146</v>
      </c>
      <c r="R96" s="94"/>
      <c r="S96" s="93">
        <v>59</v>
      </c>
      <c r="T96" s="97"/>
      <c r="U96" s="93"/>
      <c r="V96" s="93" t="s">
        <v>67</v>
      </c>
      <c r="W96" s="93" t="s">
        <v>146</v>
      </c>
      <c r="X96" s="95"/>
      <c r="Y96" s="93">
        <v>59</v>
      </c>
      <c r="Z96" s="97" t="s">
        <v>305</v>
      </c>
      <c r="AA96" s="93" t="s">
        <v>221</v>
      </c>
      <c r="AB96" s="93" t="s">
        <v>67</v>
      </c>
      <c r="AC96" s="93" t="s">
        <v>146</v>
      </c>
      <c r="AK96" s="48"/>
    </row>
    <row r="97" spans="1:37" x14ac:dyDescent="0.25">
      <c r="A97" s="93">
        <v>60</v>
      </c>
      <c r="B97" s="93"/>
      <c r="C97" s="96"/>
      <c r="D97" s="93" t="s">
        <v>67</v>
      </c>
      <c r="E97" s="93" t="s">
        <v>146</v>
      </c>
      <c r="F97" s="95"/>
      <c r="G97" s="93">
        <v>60</v>
      </c>
      <c r="H97" s="93"/>
      <c r="I97" s="93"/>
      <c r="J97" s="93" t="s">
        <v>67</v>
      </c>
      <c r="K97" s="93" t="s">
        <v>146</v>
      </c>
      <c r="L97" s="95"/>
      <c r="M97" s="93">
        <v>60</v>
      </c>
      <c r="N97" s="97"/>
      <c r="O97" s="93"/>
      <c r="P97" s="93" t="s">
        <v>67</v>
      </c>
      <c r="Q97" s="93" t="s">
        <v>146</v>
      </c>
      <c r="R97" s="94"/>
      <c r="S97" s="93">
        <v>60</v>
      </c>
      <c r="T97" s="97"/>
      <c r="U97" s="93"/>
      <c r="V97" s="93" t="s">
        <v>67</v>
      </c>
      <c r="W97" s="93" t="s">
        <v>146</v>
      </c>
      <c r="X97" s="95"/>
      <c r="Y97" s="93">
        <v>60</v>
      </c>
      <c r="Z97" s="97"/>
      <c r="AA97" s="93"/>
      <c r="AB97" s="93" t="s">
        <v>67</v>
      </c>
      <c r="AC97" s="93" t="s">
        <v>146</v>
      </c>
      <c r="AK97" s="48"/>
    </row>
    <row r="98" spans="1:37" x14ac:dyDescent="0.25">
      <c r="A98" s="49">
        <v>13</v>
      </c>
      <c r="B98" s="49"/>
      <c r="C98" s="50"/>
      <c r="D98" s="49" t="s">
        <v>64</v>
      </c>
      <c r="E98" s="49" t="s">
        <v>146</v>
      </c>
      <c r="G98" s="49">
        <v>13</v>
      </c>
      <c r="H98" s="49"/>
      <c r="I98" s="49"/>
      <c r="J98" s="49" t="s">
        <v>64</v>
      </c>
      <c r="K98" s="49" t="s">
        <v>146</v>
      </c>
      <c r="M98" s="49">
        <v>13</v>
      </c>
      <c r="N98" s="49"/>
      <c r="O98" s="49"/>
      <c r="P98" s="49" t="s">
        <v>64</v>
      </c>
      <c r="Q98" s="49" t="s">
        <v>146</v>
      </c>
      <c r="R98" s="52"/>
      <c r="S98" s="120">
        <v>13</v>
      </c>
      <c r="T98" s="121" t="s">
        <v>155</v>
      </c>
      <c r="U98" s="120" t="s">
        <v>1122</v>
      </c>
      <c r="V98" s="120" t="s">
        <v>64</v>
      </c>
      <c r="W98" s="49" t="s">
        <v>146</v>
      </c>
      <c r="Y98" s="49">
        <v>13</v>
      </c>
      <c r="Z98" s="49"/>
      <c r="AA98" s="49"/>
      <c r="AB98" s="49" t="s">
        <v>64</v>
      </c>
      <c r="AC98" s="49" t="s">
        <v>146</v>
      </c>
      <c r="AK98" s="48"/>
    </row>
    <row r="99" spans="1:37" x14ac:dyDescent="0.25">
      <c r="A99" s="49">
        <v>14</v>
      </c>
      <c r="B99" s="49"/>
      <c r="C99" s="50"/>
      <c r="D99" s="49" t="s">
        <v>64</v>
      </c>
      <c r="E99" s="49" t="s">
        <v>146</v>
      </c>
      <c r="G99" s="49">
        <v>14</v>
      </c>
      <c r="H99" s="49"/>
      <c r="I99" s="49"/>
      <c r="J99" s="49" t="s">
        <v>64</v>
      </c>
      <c r="K99" s="49" t="s">
        <v>146</v>
      </c>
      <c r="M99" s="49">
        <v>14</v>
      </c>
      <c r="N99" s="49"/>
      <c r="O99" s="49"/>
      <c r="P99" s="49" t="s">
        <v>64</v>
      </c>
      <c r="Q99" s="49" t="s">
        <v>146</v>
      </c>
      <c r="R99" s="52"/>
      <c r="S99" s="120">
        <v>14</v>
      </c>
      <c r="T99" s="121"/>
      <c r="U99" s="120"/>
      <c r="V99" s="120" t="s">
        <v>64</v>
      </c>
      <c r="W99" s="49" t="s">
        <v>146</v>
      </c>
      <c r="Y99" s="49">
        <v>14</v>
      </c>
      <c r="Z99" s="49"/>
      <c r="AA99" s="49"/>
      <c r="AB99" s="49" t="s">
        <v>64</v>
      </c>
      <c r="AC99" s="49" t="s">
        <v>146</v>
      </c>
      <c r="AK99" s="48"/>
    </row>
    <row r="100" spans="1:37" x14ac:dyDescent="0.25">
      <c r="A100" s="120">
        <v>25</v>
      </c>
      <c r="B100" s="120" t="s">
        <v>334</v>
      </c>
      <c r="C100" s="129" t="s">
        <v>373</v>
      </c>
      <c r="D100" s="120" t="s">
        <v>66</v>
      </c>
      <c r="E100" s="18" t="s">
        <v>146</v>
      </c>
      <c r="F100" s="88"/>
      <c r="G100" s="93">
        <v>25</v>
      </c>
      <c r="H100" s="93" t="s">
        <v>136</v>
      </c>
      <c r="I100" s="93" t="s">
        <v>148</v>
      </c>
      <c r="J100" s="93" t="s">
        <v>66</v>
      </c>
      <c r="K100" s="93" t="s">
        <v>146</v>
      </c>
      <c r="L100" s="88"/>
      <c r="M100" s="93">
        <v>25</v>
      </c>
      <c r="N100" s="97"/>
      <c r="O100" s="93"/>
      <c r="P100" s="18" t="s">
        <v>66</v>
      </c>
      <c r="Q100" s="18" t="s">
        <v>146</v>
      </c>
      <c r="R100" s="64"/>
      <c r="S100" s="111">
        <v>25</v>
      </c>
      <c r="T100" s="134"/>
      <c r="U100" s="111"/>
      <c r="V100" s="111" t="s">
        <v>64</v>
      </c>
      <c r="W100" s="111" t="s">
        <v>146</v>
      </c>
      <c r="X100" s="88"/>
      <c r="Y100" s="20"/>
      <c r="Z100" s="20"/>
      <c r="AA100" s="18"/>
      <c r="AB100" s="18" t="s">
        <v>66</v>
      </c>
      <c r="AC100" s="18" t="s">
        <v>146</v>
      </c>
      <c r="AK100" s="48"/>
    </row>
    <row r="101" spans="1:37" x14ac:dyDescent="0.25">
      <c r="A101" s="18">
        <v>26</v>
      </c>
      <c r="B101" s="18"/>
      <c r="C101" s="63"/>
      <c r="D101" s="18" t="s">
        <v>66</v>
      </c>
      <c r="E101" s="18" t="s">
        <v>146</v>
      </c>
      <c r="F101" s="88"/>
      <c r="G101" s="93">
        <v>26</v>
      </c>
      <c r="H101" s="93" t="s">
        <v>1048</v>
      </c>
      <c r="I101" s="93" t="s">
        <v>390</v>
      </c>
      <c r="J101" s="93" t="s">
        <v>66</v>
      </c>
      <c r="K101" s="93" t="s">
        <v>146</v>
      </c>
      <c r="L101" s="88"/>
      <c r="M101" s="18">
        <v>26</v>
      </c>
      <c r="N101" s="20"/>
      <c r="O101" s="18"/>
      <c r="P101" s="18" t="s">
        <v>66</v>
      </c>
      <c r="Q101" s="18" t="s">
        <v>146</v>
      </c>
      <c r="R101" s="64"/>
      <c r="S101" s="111">
        <v>26</v>
      </c>
      <c r="T101" s="134"/>
      <c r="U101" s="111"/>
      <c r="V101" s="111" t="s">
        <v>64</v>
      </c>
      <c r="W101" s="111" t="s">
        <v>146</v>
      </c>
      <c r="X101" s="88"/>
      <c r="Y101" s="20"/>
      <c r="Z101" s="20"/>
      <c r="AA101" s="18"/>
      <c r="AB101" s="18" t="s">
        <v>66</v>
      </c>
      <c r="AC101" s="18" t="s">
        <v>146</v>
      </c>
      <c r="AK101" s="48"/>
    </row>
    <row r="102" spans="1:37" x14ac:dyDescent="0.25">
      <c r="A102" s="49"/>
      <c r="B102" s="49"/>
      <c r="C102" s="50"/>
      <c r="D102" s="49" t="s">
        <v>65</v>
      </c>
      <c r="E102" s="49" t="s">
        <v>146</v>
      </c>
      <c r="G102" s="49">
        <v>17</v>
      </c>
      <c r="H102" s="49"/>
      <c r="I102" s="49"/>
      <c r="J102" s="49" t="s">
        <v>65</v>
      </c>
      <c r="K102" s="49" t="s">
        <v>146</v>
      </c>
      <c r="M102" s="49"/>
      <c r="N102" s="49"/>
      <c r="O102" s="49"/>
      <c r="P102" s="49" t="s">
        <v>65</v>
      </c>
      <c r="Q102" s="49" t="s">
        <v>146</v>
      </c>
      <c r="R102" s="52"/>
      <c r="S102" s="49">
        <v>17</v>
      </c>
      <c r="T102" s="49"/>
      <c r="U102" s="49"/>
      <c r="V102" s="49" t="s">
        <v>65</v>
      </c>
      <c r="W102" s="49" t="s">
        <v>146</v>
      </c>
      <c r="Y102" s="49"/>
      <c r="Z102" s="49"/>
      <c r="AA102" s="49"/>
      <c r="AB102" s="49" t="s">
        <v>65</v>
      </c>
      <c r="AC102" s="49" t="s">
        <v>146</v>
      </c>
      <c r="AK102" s="48"/>
    </row>
    <row r="103" spans="1:37" x14ac:dyDescent="0.25">
      <c r="A103" s="49"/>
      <c r="B103" s="49"/>
      <c r="C103" s="50"/>
      <c r="D103" s="49" t="s">
        <v>65</v>
      </c>
      <c r="E103" s="49" t="s">
        <v>146</v>
      </c>
      <c r="G103" s="49">
        <v>18</v>
      </c>
      <c r="H103" s="49"/>
      <c r="I103" s="49"/>
      <c r="J103" s="49" t="s">
        <v>65</v>
      </c>
      <c r="K103" s="49" t="s">
        <v>146</v>
      </c>
      <c r="M103" s="49"/>
      <c r="N103" s="49"/>
      <c r="O103" s="49"/>
      <c r="P103" s="49" t="s">
        <v>65</v>
      </c>
      <c r="Q103" s="49" t="s">
        <v>146</v>
      </c>
      <c r="R103" s="52"/>
      <c r="S103" s="49">
        <v>18</v>
      </c>
      <c r="T103" s="49" t="s">
        <v>476</v>
      </c>
      <c r="U103" s="49" t="s">
        <v>511</v>
      </c>
      <c r="V103" s="49" t="s">
        <v>65</v>
      </c>
      <c r="W103" s="49" t="s">
        <v>146</v>
      </c>
      <c r="Y103" s="49"/>
      <c r="Z103" s="49"/>
      <c r="AA103" s="49"/>
      <c r="AB103" s="49" t="s">
        <v>65</v>
      </c>
      <c r="AC103" s="49" t="s">
        <v>146</v>
      </c>
      <c r="AK103" s="48"/>
    </row>
    <row r="104" spans="1:37" x14ac:dyDescent="0.25">
      <c r="A104" s="60"/>
      <c r="B104" s="60"/>
      <c r="C104" s="60"/>
      <c r="D104" s="60"/>
      <c r="E104" s="60"/>
      <c r="AK104" s="48"/>
    </row>
    <row r="105" spans="1:37" x14ac:dyDescent="0.25">
      <c r="AK105" s="48"/>
    </row>
    <row r="106" spans="1:37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</row>
  </sheetData>
  <pageMargins left="0.7" right="0.7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5"/>
  <sheetViews>
    <sheetView topLeftCell="A35" zoomScaleNormal="100" workbookViewId="0">
      <selection activeCell="I51" sqref="I51"/>
    </sheetView>
  </sheetViews>
  <sheetFormatPr defaultRowHeight="15" x14ac:dyDescent="0.25"/>
  <cols>
    <col min="1" max="1" width="8.28515625" style="43" bestFit="1" customWidth="1"/>
    <col min="2" max="2" width="9.7109375" style="43" bestFit="1" customWidth="1"/>
    <col min="3" max="3" width="16.42578125" style="43" bestFit="1" customWidth="1"/>
    <col min="4" max="4" width="16" style="43" bestFit="1" customWidth="1"/>
    <col min="5" max="5" width="10.42578125" style="43" bestFit="1" customWidth="1"/>
    <col min="6" max="6" width="2.42578125" style="43" customWidth="1"/>
    <col min="7" max="7" width="8.28515625" style="43" bestFit="1" customWidth="1"/>
    <col min="8" max="8" width="9.28515625" style="43" bestFit="1" customWidth="1"/>
    <col min="9" max="9" width="13.28515625" style="43" bestFit="1" customWidth="1"/>
    <col min="10" max="10" width="16" style="43" bestFit="1" customWidth="1"/>
    <col min="11" max="11" width="10.42578125" style="43" bestFit="1" customWidth="1"/>
    <col min="12" max="12" width="2.28515625" style="43" customWidth="1"/>
    <col min="13" max="13" width="8.28515625" style="43" bestFit="1" customWidth="1"/>
    <col min="14" max="14" width="9.28515625" style="43" bestFit="1" customWidth="1"/>
    <col min="15" max="15" width="13.28515625" style="43" bestFit="1" customWidth="1"/>
    <col min="16" max="16" width="16" style="43" bestFit="1" customWidth="1"/>
    <col min="17" max="17" width="10.42578125" style="43" bestFit="1" customWidth="1"/>
    <col min="18" max="18" width="2.7109375" style="43" customWidth="1"/>
    <col min="19" max="19" width="10.28515625" style="43" bestFit="1" customWidth="1"/>
    <col min="20" max="20" width="13.28515625" style="43" bestFit="1" customWidth="1"/>
    <col min="21" max="21" width="12" style="43" bestFit="1" customWidth="1"/>
    <col min="22" max="22" width="16" style="43" bestFit="1" customWidth="1"/>
    <col min="23" max="23" width="10.42578125" style="43" bestFit="1" customWidth="1"/>
    <col min="24" max="24" width="2.140625" style="43" customWidth="1"/>
    <col min="25" max="25" width="10.140625" style="43" bestFit="1" customWidth="1"/>
    <col min="26" max="26" width="9.85546875" style="43" bestFit="1" customWidth="1"/>
    <col min="27" max="27" width="14.5703125" style="43" bestFit="1" customWidth="1"/>
    <col min="28" max="28" width="16" style="43" bestFit="1" customWidth="1"/>
    <col min="29" max="29" width="10.42578125" style="43" bestFit="1" customWidth="1"/>
    <col min="30" max="30" width="2" style="43" customWidth="1"/>
    <col min="31" max="31" width="11.42578125" style="43" bestFit="1" customWidth="1"/>
    <col min="32" max="32" width="8.85546875" style="43" bestFit="1" customWidth="1"/>
    <col min="33" max="33" width="14.85546875" style="43" bestFit="1" customWidth="1"/>
    <col min="34" max="34" width="16" style="43" bestFit="1" customWidth="1"/>
    <col min="35" max="35" width="10.42578125" style="43" bestFit="1" customWidth="1"/>
    <col min="36" max="16384" width="9.140625" style="43"/>
  </cols>
  <sheetData>
    <row r="1" spans="1:37" x14ac:dyDescent="0.25">
      <c r="B1" s="45" t="s">
        <v>535</v>
      </c>
      <c r="C1" s="44" t="s">
        <v>69</v>
      </c>
      <c r="D1" s="44"/>
      <c r="E1" s="44"/>
      <c r="F1" s="45"/>
      <c r="G1" s="46">
        <v>100</v>
      </c>
      <c r="H1" s="46"/>
      <c r="I1" s="46"/>
      <c r="J1" s="46" t="s">
        <v>70</v>
      </c>
      <c r="K1" s="46"/>
      <c r="L1" s="45"/>
      <c r="M1" s="46">
        <v>200</v>
      </c>
      <c r="N1" s="46"/>
      <c r="O1" s="46"/>
      <c r="P1" s="46" t="s">
        <v>70</v>
      </c>
      <c r="Q1" s="46"/>
      <c r="R1" s="45"/>
      <c r="S1" s="46">
        <v>800</v>
      </c>
      <c r="T1" s="46"/>
      <c r="U1" s="46"/>
      <c r="V1" s="46" t="s">
        <v>70</v>
      </c>
      <c r="W1" s="46"/>
      <c r="X1" s="45"/>
      <c r="Y1" s="46">
        <v>1500</v>
      </c>
      <c r="Z1" s="46"/>
      <c r="AA1" s="46"/>
      <c r="AB1" s="46" t="s">
        <v>70</v>
      </c>
      <c r="AC1" s="46"/>
      <c r="AE1" s="46" t="s">
        <v>17</v>
      </c>
      <c r="AF1" s="46"/>
      <c r="AG1" s="46"/>
      <c r="AH1" s="46" t="s">
        <v>70</v>
      </c>
      <c r="AI1" s="46"/>
      <c r="AK1" s="48"/>
    </row>
    <row r="2" spans="1:37" x14ac:dyDescent="0.25">
      <c r="A2" s="49" t="s">
        <v>53</v>
      </c>
      <c r="B2" s="49" t="s">
        <v>51</v>
      </c>
      <c r="C2" s="50" t="s">
        <v>52</v>
      </c>
      <c r="D2" s="50" t="s">
        <v>54</v>
      </c>
      <c r="E2" s="46" t="s">
        <v>75</v>
      </c>
      <c r="F2" s="45"/>
      <c r="G2" s="49" t="s">
        <v>53</v>
      </c>
      <c r="H2" s="49" t="s">
        <v>51</v>
      </c>
      <c r="I2" s="50" t="s">
        <v>52</v>
      </c>
      <c r="J2" s="50" t="s">
        <v>54</v>
      </c>
      <c r="K2" s="46" t="s">
        <v>75</v>
      </c>
      <c r="L2" s="45"/>
      <c r="M2" s="49" t="s">
        <v>53</v>
      </c>
      <c r="N2" s="49" t="s">
        <v>51</v>
      </c>
      <c r="O2" s="50" t="s">
        <v>52</v>
      </c>
      <c r="P2" s="50" t="s">
        <v>54</v>
      </c>
      <c r="Q2" s="46" t="s">
        <v>75</v>
      </c>
      <c r="R2" s="45"/>
      <c r="S2" s="49" t="s">
        <v>53</v>
      </c>
      <c r="T2" s="49" t="s">
        <v>51</v>
      </c>
      <c r="U2" s="50" t="s">
        <v>52</v>
      </c>
      <c r="V2" s="50" t="s">
        <v>54</v>
      </c>
      <c r="W2" s="46" t="s">
        <v>75</v>
      </c>
      <c r="X2" s="45"/>
      <c r="Y2" s="49" t="s">
        <v>53</v>
      </c>
      <c r="Z2" s="49" t="s">
        <v>51</v>
      </c>
      <c r="AA2" s="50" t="s">
        <v>52</v>
      </c>
      <c r="AB2" s="50" t="s">
        <v>54</v>
      </c>
      <c r="AC2" s="46" t="s">
        <v>75</v>
      </c>
      <c r="AE2" s="49" t="s">
        <v>53</v>
      </c>
      <c r="AF2" s="49" t="s">
        <v>51</v>
      </c>
      <c r="AG2" s="50" t="s">
        <v>52</v>
      </c>
      <c r="AH2" s="50" t="s">
        <v>54</v>
      </c>
      <c r="AI2" s="46" t="s">
        <v>75</v>
      </c>
      <c r="AK2" s="48"/>
    </row>
    <row r="3" spans="1:37" x14ac:dyDescent="0.25">
      <c r="A3" s="49">
        <v>59</v>
      </c>
      <c r="B3" s="93" t="s">
        <v>727</v>
      </c>
      <c r="C3" s="93" t="s">
        <v>728</v>
      </c>
      <c r="D3" s="49" t="s">
        <v>67</v>
      </c>
      <c r="E3" s="49" t="s">
        <v>123</v>
      </c>
      <c r="F3" s="52"/>
      <c r="G3" s="49">
        <v>59</v>
      </c>
      <c r="H3" s="93" t="s">
        <v>126</v>
      </c>
      <c r="I3" s="93" t="s">
        <v>184</v>
      </c>
      <c r="J3" s="49" t="s">
        <v>67</v>
      </c>
      <c r="K3" s="49" t="s">
        <v>123</v>
      </c>
      <c r="L3" s="52"/>
      <c r="M3" s="49">
        <v>59</v>
      </c>
      <c r="N3" s="93" t="s">
        <v>733</v>
      </c>
      <c r="O3" s="93" t="s">
        <v>734</v>
      </c>
      <c r="P3" s="49" t="s">
        <v>67</v>
      </c>
      <c r="Q3" s="49" t="s">
        <v>123</v>
      </c>
      <c r="R3" s="52"/>
      <c r="S3" s="49">
        <v>59</v>
      </c>
      <c r="T3" s="93" t="s">
        <v>735</v>
      </c>
      <c r="U3" s="93" t="s">
        <v>736</v>
      </c>
      <c r="V3" s="49" t="s">
        <v>67</v>
      </c>
      <c r="W3" s="49" t="s">
        <v>123</v>
      </c>
      <c r="X3" s="52"/>
      <c r="Y3" s="49">
        <v>59</v>
      </c>
      <c r="Z3" s="93" t="s">
        <v>171</v>
      </c>
      <c r="AA3" s="93" t="s">
        <v>197</v>
      </c>
      <c r="AB3" s="49" t="s">
        <v>67</v>
      </c>
      <c r="AC3" s="49" t="s">
        <v>123</v>
      </c>
      <c r="AE3" s="49">
        <v>59</v>
      </c>
      <c r="AF3" s="93" t="s">
        <v>758</v>
      </c>
      <c r="AG3" s="93" t="s">
        <v>759</v>
      </c>
      <c r="AH3" s="49" t="s">
        <v>67</v>
      </c>
      <c r="AI3" s="49" t="s">
        <v>123</v>
      </c>
      <c r="AK3" s="48"/>
    </row>
    <row r="4" spans="1:37" x14ac:dyDescent="0.25">
      <c r="A4" s="49">
        <v>60</v>
      </c>
      <c r="B4" s="93" t="s">
        <v>430</v>
      </c>
      <c r="C4" s="93" t="s">
        <v>729</v>
      </c>
      <c r="D4" s="49" t="s">
        <v>67</v>
      </c>
      <c r="E4" s="49" t="s">
        <v>123</v>
      </c>
      <c r="F4" s="52"/>
      <c r="G4" s="49">
        <v>60</v>
      </c>
      <c r="H4" s="93" t="s">
        <v>731</v>
      </c>
      <c r="I4" s="93" t="s">
        <v>732</v>
      </c>
      <c r="J4" s="49" t="s">
        <v>67</v>
      </c>
      <c r="K4" s="49" t="s">
        <v>123</v>
      </c>
      <c r="L4" s="52"/>
      <c r="M4" s="49">
        <v>60</v>
      </c>
      <c r="N4" s="93" t="s">
        <v>163</v>
      </c>
      <c r="O4" s="93" t="s">
        <v>194</v>
      </c>
      <c r="P4" s="49" t="s">
        <v>67</v>
      </c>
      <c r="Q4" s="49" t="s">
        <v>123</v>
      </c>
      <c r="R4" s="52"/>
      <c r="S4" s="49">
        <v>60</v>
      </c>
      <c r="T4" s="93" t="s">
        <v>737</v>
      </c>
      <c r="U4" s="93" t="s">
        <v>738</v>
      </c>
      <c r="V4" s="49" t="s">
        <v>67</v>
      </c>
      <c r="W4" s="49" t="s">
        <v>123</v>
      </c>
      <c r="X4" s="52"/>
      <c r="Y4" s="49">
        <v>60</v>
      </c>
      <c r="Z4" s="93" t="s">
        <v>739</v>
      </c>
      <c r="AA4" s="93" t="s">
        <v>740</v>
      </c>
      <c r="AB4" s="49" t="s">
        <v>67</v>
      </c>
      <c r="AC4" s="49" t="s">
        <v>123</v>
      </c>
      <c r="AE4" s="49">
        <v>60</v>
      </c>
      <c r="AF4" s="49" t="s">
        <v>703</v>
      </c>
      <c r="AG4" s="49"/>
      <c r="AH4" s="49"/>
      <c r="AI4" s="49"/>
      <c r="AK4" s="48"/>
    </row>
    <row r="5" spans="1:37" x14ac:dyDescent="0.25">
      <c r="A5" s="49">
        <v>13</v>
      </c>
      <c r="B5" s="97" t="s">
        <v>784</v>
      </c>
      <c r="C5" s="97" t="s">
        <v>245</v>
      </c>
      <c r="D5" s="49" t="s">
        <v>64</v>
      </c>
      <c r="E5" s="49" t="s">
        <v>123</v>
      </c>
      <c r="F5" s="52"/>
      <c r="G5" s="49">
        <v>13</v>
      </c>
      <c r="H5" s="97" t="s">
        <v>785</v>
      </c>
      <c r="I5" s="97" t="s">
        <v>786</v>
      </c>
      <c r="J5" s="49" t="s">
        <v>64</v>
      </c>
      <c r="K5" s="49" t="s">
        <v>123</v>
      </c>
      <c r="L5" s="52"/>
      <c r="M5" s="49">
        <v>13</v>
      </c>
      <c r="N5" s="97" t="s">
        <v>785</v>
      </c>
      <c r="O5" s="97" t="s">
        <v>786</v>
      </c>
      <c r="P5" s="49" t="s">
        <v>64</v>
      </c>
      <c r="Q5" s="49" t="s">
        <v>123</v>
      </c>
      <c r="R5" s="52"/>
      <c r="S5" s="49">
        <v>13</v>
      </c>
      <c r="T5" s="97" t="s">
        <v>126</v>
      </c>
      <c r="U5" s="97" t="s">
        <v>135</v>
      </c>
      <c r="V5" s="49" t="s">
        <v>64</v>
      </c>
      <c r="W5" s="49" t="s">
        <v>123</v>
      </c>
      <c r="X5" s="52"/>
      <c r="Y5" s="49">
        <v>13</v>
      </c>
      <c r="Z5" s="97" t="s">
        <v>847</v>
      </c>
      <c r="AA5" s="97" t="s">
        <v>848</v>
      </c>
      <c r="AB5" s="49" t="s">
        <v>64</v>
      </c>
      <c r="AC5" s="49" t="s">
        <v>123</v>
      </c>
      <c r="AD5" s="52"/>
      <c r="AE5" s="49">
        <v>13</v>
      </c>
      <c r="AF5" s="49" t="s">
        <v>703</v>
      </c>
      <c r="AG5" s="49"/>
      <c r="AH5" s="49" t="s">
        <v>64</v>
      </c>
      <c r="AI5" s="49" t="s">
        <v>123</v>
      </c>
      <c r="AK5" s="48"/>
    </row>
    <row r="6" spans="1:37" x14ac:dyDescent="0.25">
      <c r="A6" s="49">
        <v>14</v>
      </c>
      <c r="B6" s="97" t="s">
        <v>275</v>
      </c>
      <c r="C6" s="97" t="s">
        <v>276</v>
      </c>
      <c r="D6" s="49" t="s">
        <v>64</v>
      </c>
      <c r="E6" s="49" t="s">
        <v>123</v>
      </c>
      <c r="F6" s="52"/>
      <c r="G6" s="49">
        <v>14</v>
      </c>
      <c r="H6" s="97" t="s">
        <v>787</v>
      </c>
      <c r="I6" s="97" t="s">
        <v>788</v>
      </c>
      <c r="J6" s="49" t="s">
        <v>64</v>
      </c>
      <c r="K6" s="49" t="s">
        <v>123</v>
      </c>
      <c r="L6" s="52"/>
      <c r="M6" s="49">
        <v>14</v>
      </c>
      <c r="N6" s="97" t="s">
        <v>787</v>
      </c>
      <c r="O6" s="97" t="s">
        <v>788</v>
      </c>
      <c r="P6" s="49" t="s">
        <v>64</v>
      </c>
      <c r="Q6" s="49" t="s">
        <v>123</v>
      </c>
      <c r="R6" s="52"/>
      <c r="S6" s="49">
        <v>14</v>
      </c>
      <c r="T6" s="97" t="s">
        <v>749</v>
      </c>
      <c r="U6" s="97" t="s">
        <v>771</v>
      </c>
      <c r="V6" s="49" t="s">
        <v>64</v>
      </c>
      <c r="W6" s="49" t="s">
        <v>123</v>
      </c>
      <c r="X6" s="52"/>
      <c r="Y6" s="49">
        <v>14</v>
      </c>
      <c r="Z6" s="97" t="s">
        <v>430</v>
      </c>
      <c r="AA6" s="97" t="s">
        <v>844</v>
      </c>
      <c r="AB6" s="49" t="s">
        <v>64</v>
      </c>
      <c r="AC6" s="49" t="s">
        <v>123</v>
      </c>
      <c r="AD6" s="52"/>
      <c r="AE6" s="49">
        <v>14</v>
      </c>
      <c r="AF6" s="49" t="s">
        <v>703</v>
      </c>
      <c r="AG6" s="49"/>
      <c r="AH6" s="49" t="s">
        <v>64</v>
      </c>
      <c r="AI6" s="49" t="s">
        <v>123</v>
      </c>
      <c r="AK6" s="48"/>
    </row>
    <row r="7" spans="1:37" x14ac:dyDescent="0.25">
      <c r="A7" s="120">
        <v>25</v>
      </c>
      <c r="B7" s="127" t="s">
        <v>1049</v>
      </c>
      <c r="C7" s="127" t="s">
        <v>264</v>
      </c>
      <c r="D7" s="120" t="s">
        <v>66</v>
      </c>
      <c r="E7" s="120" t="s">
        <v>123</v>
      </c>
      <c r="F7" s="64"/>
      <c r="G7" s="120">
        <v>25</v>
      </c>
      <c r="H7" s="127" t="s">
        <v>1052</v>
      </c>
      <c r="I7" s="127" t="s">
        <v>1053</v>
      </c>
      <c r="J7" s="120" t="s">
        <v>66</v>
      </c>
      <c r="K7" s="120" t="s">
        <v>123</v>
      </c>
      <c r="L7" s="64"/>
      <c r="M7" s="129">
        <v>25</v>
      </c>
      <c r="N7" s="130" t="s">
        <v>402</v>
      </c>
      <c r="O7" s="130" t="s">
        <v>403</v>
      </c>
      <c r="P7" s="129" t="s">
        <v>66</v>
      </c>
      <c r="Q7" s="129" t="s">
        <v>123</v>
      </c>
      <c r="R7" s="64"/>
      <c r="S7" s="120">
        <v>25</v>
      </c>
      <c r="T7" s="127" t="s">
        <v>408</v>
      </c>
      <c r="U7" s="127" t="s">
        <v>292</v>
      </c>
      <c r="V7" s="120" t="s">
        <v>66</v>
      </c>
      <c r="W7" s="120" t="s">
        <v>123</v>
      </c>
      <c r="X7" s="64"/>
      <c r="Y7" s="120">
        <v>25</v>
      </c>
      <c r="Z7" s="127" t="s">
        <v>132</v>
      </c>
      <c r="AA7" s="127" t="s">
        <v>1058</v>
      </c>
      <c r="AB7" s="120" t="s">
        <v>66</v>
      </c>
      <c r="AC7" s="120" t="s">
        <v>123</v>
      </c>
      <c r="AD7" s="52"/>
      <c r="AE7" s="120">
        <v>25</v>
      </c>
      <c r="AF7" s="127" t="s">
        <v>1074</v>
      </c>
      <c r="AG7" s="127" t="s">
        <v>1075</v>
      </c>
      <c r="AH7" s="120" t="s">
        <v>66</v>
      </c>
      <c r="AI7" s="120" t="s">
        <v>123</v>
      </c>
      <c r="AK7" s="48"/>
    </row>
    <row r="8" spans="1:37" x14ac:dyDescent="0.25">
      <c r="A8" s="120">
        <v>26</v>
      </c>
      <c r="B8" s="127" t="s">
        <v>1050</v>
      </c>
      <c r="C8" s="127" t="s">
        <v>1051</v>
      </c>
      <c r="D8" s="120" t="s">
        <v>66</v>
      </c>
      <c r="E8" s="120" t="s">
        <v>123</v>
      </c>
      <c r="F8" s="64"/>
      <c r="G8" s="120">
        <v>26</v>
      </c>
      <c r="H8" s="127" t="s">
        <v>1054</v>
      </c>
      <c r="I8" s="127" t="s">
        <v>1055</v>
      </c>
      <c r="J8" s="120" t="s">
        <v>66</v>
      </c>
      <c r="K8" s="120" t="s">
        <v>123</v>
      </c>
      <c r="L8" s="64"/>
      <c r="M8" s="129">
        <v>26</v>
      </c>
      <c r="N8" s="130" t="s">
        <v>1056</v>
      </c>
      <c r="O8" s="130" t="s">
        <v>134</v>
      </c>
      <c r="P8" s="129" t="s">
        <v>66</v>
      </c>
      <c r="Q8" s="129" t="s">
        <v>123</v>
      </c>
      <c r="R8" s="64"/>
      <c r="S8" s="120">
        <v>26</v>
      </c>
      <c r="T8" s="127" t="s">
        <v>1057</v>
      </c>
      <c r="U8" s="127" t="s">
        <v>407</v>
      </c>
      <c r="V8" s="120" t="s">
        <v>66</v>
      </c>
      <c r="W8" s="120" t="s">
        <v>123</v>
      </c>
      <c r="X8" s="64"/>
      <c r="Y8" s="120">
        <v>26</v>
      </c>
      <c r="Z8" s="127" t="s">
        <v>1059</v>
      </c>
      <c r="AA8" s="127" t="s">
        <v>887</v>
      </c>
      <c r="AB8" s="120" t="s">
        <v>66</v>
      </c>
      <c r="AC8" s="120" t="s">
        <v>123</v>
      </c>
      <c r="AD8" s="52"/>
      <c r="AE8" s="120">
        <v>26</v>
      </c>
      <c r="AF8" s="120"/>
      <c r="AG8" s="120"/>
      <c r="AH8" s="120" t="s">
        <v>66</v>
      </c>
      <c r="AI8" s="120" t="s">
        <v>123</v>
      </c>
      <c r="AK8" s="48"/>
    </row>
    <row r="9" spans="1:37" x14ac:dyDescent="0.25">
      <c r="A9" s="93">
        <v>17</v>
      </c>
      <c r="B9" s="93" t="s">
        <v>451</v>
      </c>
      <c r="C9" s="93" t="s">
        <v>371</v>
      </c>
      <c r="D9" s="93" t="s">
        <v>65</v>
      </c>
      <c r="E9" s="49" t="s">
        <v>123</v>
      </c>
      <c r="F9" s="52"/>
      <c r="G9" s="93">
        <v>17</v>
      </c>
      <c r="H9" s="93" t="s">
        <v>942</v>
      </c>
      <c r="I9" s="93" t="s">
        <v>943</v>
      </c>
      <c r="J9" s="93" t="s">
        <v>65</v>
      </c>
      <c r="K9" s="93" t="s">
        <v>123</v>
      </c>
      <c r="L9" s="52"/>
      <c r="M9" s="93">
        <v>17</v>
      </c>
      <c r="N9" s="93" t="s">
        <v>942</v>
      </c>
      <c r="O9" s="93" t="s">
        <v>943</v>
      </c>
      <c r="P9" s="93" t="s">
        <v>65</v>
      </c>
      <c r="Q9" s="93" t="s">
        <v>123</v>
      </c>
      <c r="R9" s="52"/>
      <c r="S9" s="93">
        <v>17</v>
      </c>
      <c r="T9" s="93" t="s">
        <v>456</v>
      </c>
      <c r="U9" s="93" t="s">
        <v>424</v>
      </c>
      <c r="V9" s="93" t="s">
        <v>65</v>
      </c>
      <c r="W9" s="93" t="s">
        <v>123</v>
      </c>
      <c r="X9" s="52"/>
      <c r="Y9" s="93">
        <v>17</v>
      </c>
      <c r="Z9" s="93" t="s">
        <v>947</v>
      </c>
      <c r="AA9" s="93" t="s">
        <v>948</v>
      </c>
      <c r="AB9" s="93" t="s">
        <v>65</v>
      </c>
      <c r="AC9" s="93" t="s">
        <v>123</v>
      </c>
      <c r="AE9" s="49">
        <v>17</v>
      </c>
      <c r="AF9" s="49" t="s">
        <v>703</v>
      </c>
      <c r="AG9" s="49"/>
      <c r="AH9" s="49" t="s">
        <v>65</v>
      </c>
      <c r="AI9" s="49" t="s">
        <v>123</v>
      </c>
      <c r="AK9" s="48"/>
    </row>
    <row r="10" spans="1:37" x14ac:dyDescent="0.25">
      <c r="A10" s="93">
        <v>18</v>
      </c>
      <c r="B10" s="93" t="s">
        <v>940</v>
      </c>
      <c r="C10" s="93" t="s">
        <v>941</v>
      </c>
      <c r="D10" s="93" t="s">
        <v>65</v>
      </c>
      <c r="E10" s="49" t="s">
        <v>123</v>
      </c>
      <c r="F10" s="52"/>
      <c r="G10" s="93">
        <v>18</v>
      </c>
      <c r="H10" s="93" t="s">
        <v>944</v>
      </c>
      <c r="I10" s="93" t="s">
        <v>945</v>
      </c>
      <c r="J10" s="93" t="s">
        <v>65</v>
      </c>
      <c r="K10" s="93" t="s">
        <v>123</v>
      </c>
      <c r="L10" s="52"/>
      <c r="M10" s="93">
        <v>18</v>
      </c>
      <c r="N10" s="93" t="s">
        <v>946</v>
      </c>
      <c r="O10" s="93" t="s">
        <v>921</v>
      </c>
      <c r="P10" s="93" t="s">
        <v>65</v>
      </c>
      <c r="Q10" s="93" t="s">
        <v>123</v>
      </c>
      <c r="R10" s="52"/>
      <c r="S10" s="93">
        <v>18</v>
      </c>
      <c r="T10" s="93" t="s">
        <v>131</v>
      </c>
      <c r="U10" s="93" t="s">
        <v>513</v>
      </c>
      <c r="V10" s="93" t="s">
        <v>65</v>
      </c>
      <c r="W10" s="93" t="s">
        <v>123</v>
      </c>
      <c r="X10" s="52"/>
      <c r="Y10" s="93">
        <v>18</v>
      </c>
      <c r="Z10" s="93" t="s">
        <v>132</v>
      </c>
      <c r="AA10" s="93" t="s">
        <v>949</v>
      </c>
      <c r="AB10" s="93" t="s">
        <v>65</v>
      </c>
      <c r="AC10" s="93" t="s">
        <v>123</v>
      </c>
      <c r="AE10" s="49">
        <v>18</v>
      </c>
      <c r="AF10" s="49" t="s">
        <v>703</v>
      </c>
      <c r="AG10" s="49"/>
      <c r="AH10" s="49" t="s">
        <v>65</v>
      </c>
      <c r="AI10" s="49" t="s">
        <v>123</v>
      </c>
      <c r="AK10" s="48"/>
    </row>
    <row r="11" spans="1:37" x14ac:dyDescent="0.25">
      <c r="AK11" s="48"/>
    </row>
    <row r="12" spans="1:37" x14ac:dyDescent="0.25">
      <c r="C12" s="46" t="s">
        <v>71</v>
      </c>
      <c r="D12" s="46" t="s">
        <v>70</v>
      </c>
      <c r="E12" s="46"/>
      <c r="F12" s="45"/>
      <c r="G12" s="46" t="s">
        <v>10</v>
      </c>
      <c r="H12" s="46"/>
      <c r="I12" s="46"/>
      <c r="J12" s="46" t="s">
        <v>70</v>
      </c>
      <c r="K12" s="46"/>
      <c r="L12" s="45"/>
      <c r="M12" s="46" t="s">
        <v>11</v>
      </c>
      <c r="N12" s="46"/>
      <c r="O12" s="46"/>
      <c r="P12" s="46" t="s">
        <v>70</v>
      </c>
      <c r="Q12" s="46"/>
      <c r="R12" s="45"/>
      <c r="S12" s="46" t="s">
        <v>9</v>
      </c>
      <c r="T12" s="46"/>
      <c r="U12" s="46"/>
      <c r="V12" s="46" t="s">
        <v>70</v>
      </c>
      <c r="W12" s="46"/>
      <c r="X12" s="45"/>
      <c r="Y12" s="46" t="s">
        <v>8</v>
      </c>
      <c r="Z12" s="46"/>
      <c r="AA12" s="46"/>
      <c r="AB12" s="46" t="s">
        <v>70</v>
      </c>
      <c r="AC12" s="46"/>
      <c r="AE12" s="46" t="s">
        <v>16</v>
      </c>
      <c r="AF12" s="46"/>
      <c r="AG12" s="46"/>
      <c r="AH12" s="46" t="s">
        <v>70</v>
      </c>
      <c r="AI12" s="46"/>
      <c r="AK12" s="48"/>
    </row>
    <row r="13" spans="1:37" x14ac:dyDescent="0.25">
      <c r="A13" s="49" t="s">
        <v>53</v>
      </c>
      <c r="B13" s="49" t="s">
        <v>51</v>
      </c>
      <c r="C13" s="50" t="s">
        <v>52</v>
      </c>
      <c r="D13" s="50" t="s">
        <v>54</v>
      </c>
      <c r="E13" s="46" t="s">
        <v>75</v>
      </c>
      <c r="F13" s="45"/>
      <c r="G13" s="49" t="s">
        <v>53</v>
      </c>
      <c r="H13" s="49" t="s">
        <v>51</v>
      </c>
      <c r="I13" s="50" t="s">
        <v>52</v>
      </c>
      <c r="J13" s="50" t="s">
        <v>54</v>
      </c>
      <c r="K13" s="46" t="s">
        <v>75</v>
      </c>
      <c r="L13" s="45"/>
      <c r="M13" s="49" t="s">
        <v>53</v>
      </c>
      <c r="N13" s="49" t="s">
        <v>51</v>
      </c>
      <c r="O13" s="50" t="s">
        <v>52</v>
      </c>
      <c r="P13" s="50" t="s">
        <v>54</v>
      </c>
      <c r="Q13" s="46" t="s">
        <v>75</v>
      </c>
      <c r="R13" s="45"/>
      <c r="S13" s="49" t="s">
        <v>53</v>
      </c>
      <c r="T13" s="49" t="s">
        <v>51</v>
      </c>
      <c r="U13" s="50" t="s">
        <v>52</v>
      </c>
      <c r="V13" s="50" t="s">
        <v>54</v>
      </c>
      <c r="W13" s="46" t="s">
        <v>75</v>
      </c>
      <c r="X13" s="45"/>
      <c r="Y13" s="49" t="s">
        <v>53</v>
      </c>
      <c r="Z13" s="49" t="s">
        <v>51</v>
      </c>
      <c r="AA13" s="50" t="s">
        <v>52</v>
      </c>
      <c r="AB13" s="50" t="s">
        <v>54</v>
      </c>
      <c r="AC13" s="46" t="s">
        <v>75</v>
      </c>
      <c r="AE13" s="49" t="s">
        <v>53</v>
      </c>
      <c r="AF13" s="49" t="s">
        <v>51</v>
      </c>
      <c r="AG13" s="50" t="s">
        <v>52</v>
      </c>
      <c r="AH13" s="50" t="s">
        <v>54</v>
      </c>
      <c r="AI13" s="46" t="s">
        <v>75</v>
      </c>
      <c r="AK13" s="48"/>
    </row>
    <row r="14" spans="1:37" x14ac:dyDescent="0.25">
      <c r="A14" s="49">
        <v>59</v>
      </c>
      <c r="B14" s="93" t="s">
        <v>440</v>
      </c>
      <c r="C14" s="93" t="s">
        <v>194</v>
      </c>
      <c r="D14" s="49" t="s">
        <v>67</v>
      </c>
      <c r="E14" s="49" t="s">
        <v>123</v>
      </c>
      <c r="F14" s="52"/>
      <c r="G14" s="49">
        <v>59</v>
      </c>
      <c r="H14" s="93" t="s">
        <v>749</v>
      </c>
      <c r="I14" s="93" t="s">
        <v>750</v>
      </c>
      <c r="J14" s="49" t="s">
        <v>67</v>
      </c>
      <c r="K14" s="49" t="s">
        <v>123</v>
      </c>
      <c r="L14" s="52"/>
      <c r="M14" s="49">
        <v>59</v>
      </c>
      <c r="N14" s="93" t="s">
        <v>130</v>
      </c>
      <c r="O14" s="93" t="s">
        <v>752</v>
      </c>
      <c r="P14" s="49" t="s">
        <v>67</v>
      </c>
      <c r="Q14" s="49" t="s">
        <v>123</v>
      </c>
      <c r="R14" s="52"/>
      <c r="S14" s="49">
        <v>59</v>
      </c>
      <c r="T14" s="93" t="s">
        <v>755</v>
      </c>
      <c r="U14" s="93" t="s">
        <v>756</v>
      </c>
      <c r="V14" s="49" t="s">
        <v>67</v>
      </c>
      <c r="W14" s="49" t="s">
        <v>123</v>
      </c>
      <c r="X14" s="52"/>
      <c r="Y14" s="49">
        <v>59</v>
      </c>
      <c r="Z14" s="93" t="s">
        <v>195</v>
      </c>
      <c r="AA14" s="93" t="s">
        <v>695</v>
      </c>
      <c r="AB14" s="49" t="s">
        <v>67</v>
      </c>
      <c r="AC14" s="49" t="s">
        <v>123</v>
      </c>
      <c r="AE14" s="49">
        <v>59</v>
      </c>
      <c r="AF14" s="93" t="s">
        <v>741</v>
      </c>
      <c r="AG14" s="93" t="s">
        <v>742</v>
      </c>
      <c r="AH14" s="98" t="s">
        <v>67</v>
      </c>
      <c r="AI14" s="49"/>
      <c r="AK14" s="48"/>
    </row>
    <row r="15" spans="1:37" x14ac:dyDescent="0.25">
      <c r="A15" s="49">
        <v>60</v>
      </c>
      <c r="B15" s="93" t="s">
        <v>747</v>
      </c>
      <c r="C15" s="93" t="s">
        <v>748</v>
      </c>
      <c r="D15" s="49" t="s">
        <v>67</v>
      </c>
      <c r="E15" s="49" t="s">
        <v>123</v>
      </c>
      <c r="F15" s="52"/>
      <c r="G15" s="49">
        <v>60</v>
      </c>
      <c r="H15" s="93" t="s">
        <v>187</v>
      </c>
      <c r="I15" s="93" t="s">
        <v>751</v>
      </c>
      <c r="J15" s="49" t="s">
        <v>67</v>
      </c>
      <c r="K15" s="49" t="s">
        <v>123</v>
      </c>
      <c r="L15" s="52"/>
      <c r="M15" s="49">
        <v>60</v>
      </c>
      <c r="N15" s="93" t="s">
        <v>753</v>
      </c>
      <c r="O15" s="93" t="s">
        <v>754</v>
      </c>
      <c r="P15" s="49" t="s">
        <v>67</v>
      </c>
      <c r="Q15" s="49" t="s">
        <v>123</v>
      </c>
      <c r="R15" s="52"/>
      <c r="S15" s="49">
        <v>60</v>
      </c>
      <c r="T15" s="93" t="s">
        <v>297</v>
      </c>
      <c r="U15" s="93" t="s">
        <v>757</v>
      </c>
      <c r="V15" s="49" t="s">
        <v>67</v>
      </c>
      <c r="W15" s="49" t="s">
        <v>123</v>
      </c>
      <c r="X15" s="52"/>
      <c r="Y15" s="49">
        <v>60</v>
      </c>
      <c r="Z15" s="93" t="s">
        <v>733</v>
      </c>
      <c r="AA15" s="93" t="s">
        <v>734</v>
      </c>
      <c r="AB15" s="49" t="s">
        <v>67</v>
      </c>
      <c r="AC15" s="49" t="s">
        <v>123</v>
      </c>
      <c r="AE15" s="49">
        <v>60</v>
      </c>
      <c r="AF15" s="93" t="s">
        <v>743</v>
      </c>
      <c r="AG15" s="93" t="s">
        <v>729</v>
      </c>
      <c r="AH15" s="98" t="s">
        <v>67</v>
      </c>
      <c r="AI15" s="49"/>
      <c r="AK15" s="48"/>
    </row>
    <row r="16" spans="1:37" x14ac:dyDescent="0.25">
      <c r="A16" s="49">
        <v>13</v>
      </c>
      <c r="B16" s="97" t="s">
        <v>291</v>
      </c>
      <c r="C16" s="97" t="s">
        <v>245</v>
      </c>
      <c r="D16" s="49" t="s">
        <v>64</v>
      </c>
      <c r="E16" s="49" t="s">
        <v>123</v>
      </c>
      <c r="F16" s="52"/>
      <c r="G16" s="49">
        <v>13</v>
      </c>
      <c r="H16" s="97" t="s">
        <v>851</v>
      </c>
      <c r="I16" s="97" t="s">
        <v>852</v>
      </c>
      <c r="J16" s="49" t="s">
        <v>64</v>
      </c>
      <c r="K16" s="49" t="s">
        <v>123</v>
      </c>
      <c r="L16" s="52"/>
      <c r="M16" s="49">
        <v>13</v>
      </c>
      <c r="N16" s="97" t="s">
        <v>855</v>
      </c>
      <c r="O16" s="97" t="s">
        <v>856</v>
      </c>
      <c r="P16" s="49" t="s">
        <v>64</v>
      </c>
      <c r="Q16" s="49" t="s">
        <v>123</v>
      </c>
      <c r="R16" s="52"/>
      <c r="S16" s="49">
        <v>13</v>
      </c>
      <c r="T16" s="97" t="s">
        <v>275</v>
      </c>
      <c r="U16" s="97" t="s">
        <v>276</v>
      </c>
      <c r="V16" s="49" t="s">
        <v>64</v>
      </c>
      <c r="W16" s="49" t="s">
        <v>123</v>
      </c>
      <c r="X16" s="52"/>
      <c r="Y16" s="49">
        <v>13</v>
      </c>
      <c r="Z16" s="97" t="s">
        <v>787</v>
      </c>
      <c r="AA16" s="97" t="s">
        <v>858</v>
      </c>
      <c r="AB16" s="49" t="s">
        <v>64</v>
      </c>
      <c r="AC16" s="49" t="s">
        <v>123</v>
      </c>
      <c r="AD16" s="52"/>
      <c r="AE16" s="49">
        <v>13</v>
      </c>
      <c r="AF16" s="4" t="s">
        <v>291</v>
      </c>
      <c r="AG16" s="4" t="s">
        <v>860</v>
      </c>
      <c r="AH16" s="49" t="s">
        <v>64</v>
      </c>
      <c r="AI16" s="49" t="s">
        <v>123</v>
      </c>
      <c r="AK16" s="48"/>
    </row>
    <row r="17" spans="1:37" x14ac:dyDescent="0.25">
      <c r="A17" s="49">
        <v>14</v>
      </c>
      <c r="B17" s="97" t="s">
        <v>849</v>
      </c>
      <c r="C17" s="97" t="s">
        <v>850</v>
      </c>
      <c r="D17" s="49" t="s">
        <v>64</v>
      </c>
      <c r="E17" s="49" t="s">
        <v>123</v>
      </c>
      <c r="F17" s="52"/>
      <c r="G17" s="49">
        <v>14</v>
      </c>
      <c r="H17" s="97" t="s">
        <v>853</v>
      </c>
      <c r="I17" s="97" t="s">
        <v>854</v>
      </c>
      <c r="J17" s="49" t="s">
        <v>64</v>
      </c>
      <c r="K17" s="49" t="s">
        <v>123</v>
      </c>
      <c r="L17" s="52"/>
      <c r="M17" s="49">
        <v>14</v>
      </c>
      <c r="N17" s="97" t="s">
        <v>130</v>
      </c>
      <c r="O17" s="97" t="s">
        <v>371</v>
      </c>
      <c r="P17" s="49" t="s">
        <v>64</v>
      </c>
      <c r="Q17" s="49" t="s">
        <v>123</v>
      </c>
      <c r="R17" s="52"/>
      <c r="S17" s="49">
        <v>14</v>
      </c>
      <c r="T17" s="97" t="s">
        <v>132</v>
      </c>
      <c r="U17" s="97" t="s">
        <v>857</v>
      </c>
      <c r="V17" s="49" t="s">
        <v>64</v>
      </c>
      <c r="W17" s="49" t="s">
        <v>123</v>
      </c>
      <c r="X17" s="52"/>
      <c r="Y17" s="56">
        <v>14</v>
      </c>
      <c r="Z17" s="114" t="s">
        <v>136</v>
      </c>
      <c r="AA17" s="114" t="s">
        <v>859</v>
      </c>
      <c r="AB17" s="56" t="s">
        <v>64</v>
      </c>
      <c r="AC17" s="56" t="s">
        <v>123</v>
      </c>
      <c r="AD17" s="52"/>
      <c r="AE17" s="49">
        <v>14</v>
      </c>
      <c r="AF17" s="4" t="s">
        <v>749</v>
      </c>
      <c r="AG17" s="4" t="s">
        <v>861</v>
      </c>
      <c r="AH17" s="49" t="s">
        <v>64</v>
      </c>
      <c r="AI17" s="49" t="s">
        <v>123</v>
      </c>
      <c r="AK17" s="48"/>
    </row>
    <row r="18" spans="1:37" x14ac:dyDescent="0.25">
      <c r="A18" s="120">
        <v>25</v>
      </c>
      <c r="B18" s="127" t="s">
        <v>753</v>
      </c>
      <c r="C18" s="127" t="s">
        <v>1061</v>
      </c>
      <c r="D18" s="120" t="s">
        <v>66</v>
      </c>
      <c r="E18" s="120" t="s">
        <v>123</v>
      </c>
      <c r="F18" s="64"/>
      <c r="G18" s="120">
        <v>25</v>
      </c>
      <c r="H18" s="127" t="s">
        <v>787</v>
      </c>
      <c r="I18" s="127" t="s">
        <v>1063</v>
      </c>
      <c r="J18" s="120" t="s">
        <v>66</v>
      </c>
      <c r="K18" s="120" t="s">
        <v>123</v>
      </c>
      <c r="L18" s="64"/>
      <c r="M18" s="120">
        <v>25</v>
      </c>
      <c r="N18" s="127" t="s">
        <v>1066</v>
      </c>
      <c r="O18" s="127" t="s">
        <v>1067</v>
      </c>
      <c r="P18" s="120" t="s">
        <v>66</v>
      </c>
      <c r="Q18" s="120" t="s">
        <v>123</v>
      </c>
      <c r="R18" s="64"/>
      <c r="S18" s="120">
        <v>25</v>
      </c>
      <c r="T18" s="127" t="s">
        <v>133</v>
      </c>
      <c r="U18" s="127" t="s">
        <v>1069</v>
      </c>
      <c r="V18" s="120" t="s">
        <v>66</v>
      </c>
      <c r="W18" s="120" t="s">
        <v>123</v>
      </c>
      <c r="X18" s="64"/>
      <c r="Y18" s="120">
        <v>25</v>
      </c>
      <c r="Z18" s="127" t="s">
        <v>1070</v>
      </c>
      <c r="AA18" s="127" t="s">
        <v>1071</v>
      </c>
      <c r="AB18" s="120" t="s">
        <v>66</v>
      </c>
      <c r="AC18" s="120" t="s">
        <v>123</v>
      </c>
      <c r="AD18" s="52"/>
      <c r="AE18" s="120">
        <v>25</v>
      </c>
      <c r="AF18" s="127" t="s">
        <v>1060</v>
      </c>
      <c r="AG18" s="127" t="s">
        <v>157</v>
      </c>
      <c r="AH18" s="120" t="s">
        <v>66</v>
      </c>
      <c r="AI18" s="120" t="s">
        <v>123</v>
      </c>
      <c r="AK18" s="48"/>
    </row>
    <row r="19" spans="1:37" x14ac:dyDescent="0.25">
      <c r="A19" s="120">
        <v>26</v>
      </c>
      <c r="B19" s="127" t="s">
        <v>1062</v>
      </c>
      <c r="C19" s="127" t="s">
        <v>244</v>
      </c>
      <c r="D19" s="120" t="s">
        <v>66</v>
      </c>
      <c r="E19" s="120" t="s">
        <v>123</v>
      </c>
      <c r="F19" s="64"/>
      <c r="G19" s="120">
        <v>26</v>
      </c>
      <c r="H19" s="127" t="s">
        <v>1064</v>
      </c>
      <c r="I19" s="127" t="s">
        <v>1065</v>
      </c>
      <c r="J19" s="120" t="s">
        <v>66</v>
      </c>
      <c r="K19" s="120" t="s">
        <v>123</v>
      </c>
      <c r="L19" s="64"/>
      <c r="M19" s="120">
        <v>26</v>
      </c>
      <c r="N19" s="127" t="s">
        <v>1068</v>
      </c>
      <c r="O19" s="127" t="s">
        <v>1058</v>
      </c>
      <c r="P19" s="120" t="s">
        <v>66</v>
      </c>
      <c r="Q19" s="120" t="s">
        <v>123</v>
      </c>
      <c r="R19" s="64"/>
      <c r="S19" s="120">
        <v>26</v>
      </c>
      <c r="T19" s="127" t="s">
        <v>466</v>
      </c>
      <c r="U19" s="127" t="s">
        <v>322</v>
      </c>
      <c r="V19" s="120" t="s">
        <v>66</v>
      </c>
      <c r="W19" s="120" t="s">
        <v>123</v>
      </c>
      <c r="X19" s="64"/>
      <c r="Y19" s="120">
        <v>26</v>
      </c>
      <c r="Z19" s="127" t="s">
        <v>1072</v>
      </c>
      <c r="AA19" s="127" t="s">
        <v>1073</v>
      </c>
      <c r="AB19" s="120" t="s">
        <v>66</v>
      </c>
      <c r="AC19" s="120" t="s">
        <v>123</v>
      </c>
      <c r="AD19" s="52"/>
      <c r="AE19" s="120">
        <v>26</v>
      </c>
      <c r="AF19" s="120"/>
      <c r="AG19" s="120"/>
      <c r="AH19" s="120" t="s">
        <v>66</v>
      </c>
      <c r="AI19" s="120" t="s">
        <v>123</v>
      </c>
      <c r="AK19" s="48"/>
    </row>
    <row r="20" spans="1:37" x14ac:dyDescent="0.25">
      <c r="A20" s="93">
        <v>17</v>
      </c>
      <c r="B20" s="93" t="s">
        <v>939</v>
      </c>
      <c r="C20" s="93" t="s">
        <v>931</v>
      </c>
      <c r="D20" s="93" t="s">
        <v>65</v>
      </c>
      <c r="E20" s="93" t="s">
        <v>123</v>
      </c>
      <c r="F20" s="52"/>
      <c r="G20" s="93">
        <v>17</v>
      </c>
      <c r="H20" s="93" t="s">
        <v>951</v>
      </c>
      <c r="I20" s="93" t="s">
        <v>952</v>
      </c>
      <c r="J20" s="93" t="s">
        <v>65</v>
      </c>
      <c r="K20" s="93" t="s">
        <v>123</v>
      </c>
      <c r="L20" s="52"/>
      <c r="M20" s="93">
        <v>17</v>
      </c>
      <c r="N20" s="93" t="s">
        <v>955</v>
      </c>
      <c r="O20" s="93" t="s">
        <v>459</v>
      </c>
      <c r="P20" s="93" t="s">
        <v>65</v>
      </c>
      <c r="Q20" s="93" t="s">
        <v>123</v>
      </c>
      <c r="R20" s="52"/>
      <c r="S20" s="93">
        <v>17</v>
      </c>
      <c r="T20" s="93" t="s">
        <v>955</v>
      </c>
      <c r="U20" s="93" t="s">
        <v>459</v>
      </c>
      <c r="V20" s="93" t="s">
        <v>65</v>
      </c>
      <c r="W20" s="93" t="s">
        <v>123</v>
      </c>
      <c r="X20" s="52"/>
      <c r="Y20" s="93">
        <v>17</v>
      </c>
      <c r="Z20" s="93"/>
      <c r="AA20" s="93"/>
      <c r="AB20" s="93" t="s">
        <v>65</v>
      </c>
      <c r="AC20" s="93" t="s">
        <v>123</v>
      </c>
      <c r="AE20" s="49">
        <v>17</v>
      </c>
      <c r="AF20" s="49"/>
      <c r="AG20" s="49"/>
      <c r="AH20" s="49" t="s">
        <v>65</v>
      </c>
      <c r="AI20" s="49" t="s">
        <v>123</v>
      </c>
      <c r="AK20" s="48"/>
    </row>
    <row r="21" spans="1:37" x14ac:dyDescent="0.25">
      <c r="A21" s="93">
        <v>18</v>
      </c>
      <c r="B21" s="93" t="s">
        <v>171</v>
      </c>
      <c r="C21" s="93" t="s">
        <v>950</v>
      </c>
      <c r="D21" s="93" t="s">
        <v>65</v>
      </c>
      <c r="E21" s="93" t="s">
        <v>123</v>
      </c>
      <c r="F21" s="52"/>
      <c r="G21" s="93">
        <v>18</v>
      </c>
      <c r="H21" s="93" t="s">
        <v>953</v>
      </c>
      <c r="I21" s="93" t="s">
        <v>954</v>
      </c>
      <c r="J21" s="93" t="s">
        <v>65</v>
      </c>
      <c r="K21" s="93" t="s">
        <v>123</v>
      </c>
      <c r="L21" s="52"/>
      <c r="M21" s="93">
        <v>18</v>
      </c>
      <c r="N21" s="93" t="s">
        <v>225</v>
      </c>
      <c r="O21" s="93" t="s">
        <v>361</v>
      </c>
      <c r="P21" s="93" t="s">
        <v>65</v>
      </c>
      <c r="Q21" s="93" t="s">
        <v>123</v>
      </c>
      <c r="R21" s="52"/>
      <c r="S21" s="93">
        <v>18</v>
      </c>
      <c r="T21" s="93" t="s">
        <v>454</v>
      </c>
      <c r="U21" s="93" t="s">
        <v>455</v>
      </c>
      <c r="V21" s="93" t="s">
        <v>65</v>
      </c>
      <c r="W21" s="93" t="s">
        <v>123</v>
      </c>
      <c r="X21" s="52"/>
      <c r="Y21" s="93">
        <v>18</v>
      </c>
      <c r="Z21" s="93" t="s">
        <v>940</v>
      </c>
      <c r="AA21" s="93" t="s">
        <v>941</v>
      </c>
      <c r="AB21" s="93" t="s">
        <v>65</v>
      </c>
      <c r="AC21" s="93" t="s">
        <v>123</v>
      </c>
      <c r="AE21" s="49">
        <v>18</v>
      </c>
      <c r="AF21" s="49"/>
      <c r="AG21" s="49"/>
      <c r="AH21" s="49" t="s">
        <v>65</v>
      </c>
      <c r="AI21" s="49" t="s">
        <v>123</v>
      </c>
      <c r="AK21" s="48"/>
    </row>
    <row r="22" spans="1:37" x14ac:dyDescent="0.25">
      <c r="C22" s="52"/>
      <c r="D22" s="52"/>
      <c r="E22" s="52"/>
      <c r="R22" s="52"/>
      <c r="T22" s="54" t="s">
        <v>0</v>
      </c>
      <c r="U22" s="54"/>
      <c r="V22" s="54"/>
      <c r="AK22" s="48"/>
    </row>
    <row r="23" spans="1:37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7" x14ac:dyDescent="0.25">
      <c r="AK24" s="48"/>
    </row>
    <row r="25" spans="1:37" x14ac:dyDescent="0.25">
      <c r="AK25" s="48"/>
    </row>
    <row r="26" spans="1:37" x14ac:dyDescent="0.25">
      <c r="A26" s="49"/>
      <c r="B26" s="46" t="s">
        <v>76</v>
      </c>
      <c r="C26" s="46" t="s">
        <v>69</v>
      </c>
      <c r="D26" s="46"/>
      <c r="E26" s="46"/>
      <c r="F26" s="45"/>
      <c r="G26" s="46">
        <v>100</v>
      </c>
      <c r="H26" s="46"/>
      <c r="I26" s="46"/>
      <c r="J26" s="46"/>
      <c r="K26" s="46"/>
      <c r="L26" s="45"/>
      <c r="M26" s="46">
        <v>200</v>
      </c>
      <c r="N26" s="46"/>
      <c r="O26" s="46"/>
      <c r="P26" s="46"/>
      <c r="Q26" s="46"/>
      <c r="R26" s="45"/>
      <c r="S26" s="46">
        <v>300</v>
      </c>
      <c r="T26" s="46"/>
      <c r="U26" s="46"/>
      <c r="V26" s="46"/>
      <c r="W26" s="46"/>
      <c r="X26" s="45"/>
      <c r="Y26" s="46">
        <v>800</v>
      </c>
      <c r="Z26" s="46"/>
      <c r="AA26" s="46"/>
      <c r="AB26" s="46"/>
      <c r="AC26" s="46"/>
      <c r="AD26" s="45"/>
      <c r="AE26" s="46">
        <v>1500</v>
      </c>
      <c r="AF26" s="46"/>
      <c r="AG26" s="46"/>
      <c r="AH26" s="46"/>
      <c r="AI26" s="46"/>
      <c r="AK26" s="48"/>
    </row>
    <row r="27" spans="1:37" x14ac:dyDescent="0.25">
      <c r="A27" s="49" t="s">
        <v>53</v>
      </c>
      <c r="B27" s="49" t="s">
        <v>51</v>
      </c>
      <c r="C27" s="50" t="s">
        <v>52</v>
      </c>
      <c r="D27" s="50" t="s">
        <v>54</v>
      </c>
      <c r="E27" s="46" t="s">
        <v>75</v>
      </c>
      <c r="F27" s="45"/>
      <c r="G27" s="49" t="s">
        <v>53</v>
      </c>
      <c r="H27" s="49" t="s">
        <v>51</v>
      </c>
      <c r="I27" s="50" t="s">
        <v>52</v>
      </c>
      <c r="J27" s="50" t="s">
        <v>54</v>
      </c>
      <c r="K27" s="46" t="s">
        <v>75</v>
      </c>
      <c r="L27" s="45"/>
      <c r="M27" s="49" t="s">
        <v>53</v>
      </c>
      <c r="N27" s="49" t="s">
        <v>51</v>
      </c>
      <c r="O27" s="50" t="s">
        <v>52</v>
      </c>
      <c r="P27" s="50" t="s">
        <v>54</v>
      </c>
      <c r="Q27" s="46" t="s">
        <v>75</v>
      </c>
      <c r="R27" s="45"/>
      <c r="S27" s="49" t="s">
        <v>53</v>
      </c>
      <c r="T27" s="49" t="s">
        <v>51</v>
      </c>
      <c r="U27" s="50" t="s">
        <v>52</v>
      </c>
      <c r="V27" s="50" t="s">
        <v>54</v>
      </c>
      <c r="W27" s="46" t="s">
        <v>75</v>
      </c>
      <c r="X27" s="45"/>
      <c r="Y27" s="49" t="s">
        <v>53</v>
      </c>
      <c r="Z27" s="49" t="s">
        <v>51</v>
      </c>
      <c r="AA27" s="50" t="s">
        <v>52</v>
      </c>
      <c r="AB27" s="50" t="s">
        <v>54</v>
      </c>
      <c r="AC27" s="46" t="s">
        <v>75</v>
      </c>
      <c r="AD27" s="45"/>
      <c r="AE27" s="49" t="s">
        <v>53</v>
      </c>
      <c r="AF27" s="49" t="s">
        <v>51</v>
      </c>
      <c r="AG27" s="50" t="s">
        <v>52</v>
      </c>
      <c r="AH27" s="50" t="s">
        <v>54</v>
      </c>
      <c r="AI27" s="46" t="s">
        <v>75</v>
      </c>
      <c r="AK27" s="48"/>
    </row>
    <row r="28" spans="1:37" x14ac:dyDescent="0.25">
      <c r="A28" s="49">
        <v>59</v>
      </c>
      <c r="B28" s="93" t="s">
        <v>449</v>
      </c>
      <c r="C28" s="93" t="s">
        <v>760</v>
      </c>
      <c r="D28" s="49" t="s">
        <v>67</v>
      </c>
      <c r="E28" s="49" t="s">
        <v>124</v>
      </c>
      <c r="F28" s="52"/>
      <c r="G28" s="49">
        <v>59</v>
      </c>
      <c r="H28" s="93" t="s">
        <v>764</v>
      </c>
      <c r="I28" s="93" t="s">
        <v>209</v>
      </c>
      <c r="J28" s="49" t="s">
        <v>67</v>
      </c>
      <c r="K28" s="49" t="s">
        <v>124</v>
      </c>
      <c r="L28" s="52"/>
      <c r="M28" s="49">
        <v>59</v>
      </c>
      <c r="N28" s="93" t="s">
        <v>764</v>
      </c>
      <c r="O28" s="93" t="s">
        <v>209</v>
      </c>
      <c r="P28" s="49" t="s">
        <v>67</v>
      </c>
      <c r="Q28" s="49" t="s">
        <v>124</v>
      </c>
      <c r="R28" s="52"/>
      <c r="S28" s="49">
        <v>59</v>
      </c>
      <c r="T28" s="93" t="s">
        <v>278</v>
      </c>
      <c r="U28" s="93" t="s">
        <v>419</v>
      </c>
      <c r="V28" s="49" t="s">
        <v>67</v>
      </c>
      <c r="W28" s="49" t="s">
        <v>124</v>
      </c>
      <c r="X28" s="52"/>
      <c r="Y28" s="49">
        <v>59</v>
      </c>
      <c r="Z28" s="93" t="s">
        <v>220</v>
      </c>
      <c r="AA28" s="93" t="s">
        <v>221</v>
      </c>
      <c r="AB28" s="49" t="s">
        <v>67</v>
      </c>
      <c r="AC28" s="49" t="s">
        <v>124</v>
      </c>
      <c r="AD28" s="52"/>
      <c r="AE28" s="49">
        <v>59</v>
      </c>
      <c r="AF28" s="93" t="s">
        <v>211</v>
      </c>
      <c r="AG28" s="93" t="s">
        <v>765</v>
      </c>
      <c r="AH28" s="49" t="s">
        <v>67</v>
      </c>
      <c r="AI28" s="49" t="s">
        <v>124</v>
      </c>
      <c r="AK28" s="48"/>
    </row>
    <row r="29" spans="1:37" x14ac:dyDescent="0.25">
      <c r="A29" s="49">
        <v>60</v>
      </c>
      <c r="B29" s="93" t="s">
        <v>761</v>
      </c>
      <c r="C29" s="93" t="s">
        <v>762</v>
      </c>
      <c r="D29" s="49" t="s">
        <v>67</v>
      </c>
      <c r="E29" s="49" t="s">
        <v>124</v>
      </c>
      <c r="F29" s="52"/>
      <c r="G29" s="49">
        <v>60</v>
      </c>
      <c r="H29" s="93" t="s">
        <v>278</v>
      </c>
      <c r="I29" s="93" t="s">
        <v>419</v>
      </c>
      <c r="J29" s="49" t="s">
        <v>67</v>
      </c>
      <c r="K29" s="49" t="s">
        <v>124</v>
      </c>
      <c r="L29" s="52"/>
      <c r="M29" s="49">
        <v>60</v>
      </c>
      <c r="N29" s="93" t="s">
        <v>137</v>
      </c>
      <c r="O29" s="93" t="s">
        <v>983</v>
      </c>
      <c r="P29" s="49" t="s">
        <v>67</v>
      </c>
      <c r="Q29" s="49" t="s">
        <v>124</v>
      </c>
      <c r="R29" s="52"/>
      <c r="S29" s="49">
        <v>60</v>
      </c>
      <c r="T29" s="93" t="s">
        <v>164</v>
      </c>
      <c r="U29" s="93" t="s">
        <v>198</v>
      </c>
      <c r="V29" s="49" t="s">
        <v>67</v>
      </c>
      <c r="W29" s="49" t="s">
        <v>124</v>
      </c>
      <c r="X29" s="52"/>
      <c r="Y29" s="49">
        <v>60</v>
      </c>
      <c r="Z29" s="93" t="s">
        <v>164</v>
      </c>
      <c r="AA29" s="93" t="s">
        <v>198</v>
      </c>
      <c r="AB29" s="49" t="s">
        <v>67</v>
      </c>
      <c r="AC29" s="49" t="s">
        <v>124</v>
      </c>
      <c r="AD29" s="52"/>
      <c r="AE29" s="49">
        <v>60</v>
      </c>
      <c r="AF29" s="93" t="s">
        <v>160</v>
      </c>
      <c r="AG29" s="93" t="s">
        <v>199</v>
      </c>
      <c r="AH29" s="49" t="s">
        <v>67</v>
      </c>
      <c r="AI29" s="49" t="s">
        <v>124</v>
      </c>
      <c r="AK29" s="48"/>
    </row>
    <row r="30" spans="1:37" x14ac:dyDescent="0.25">
      <c r="A30" s="49">
        <v>13</v>
      </c>
      <c r="B30" s="97" t="s">
        <v>294</v>
      </c>
      <c r="C30" s="97" t="s">
        <v>295</v>
      </c>
      <c r="D30" s="49" t="s">
        <v>64</v>
      </c>
      <c r="E30" s="49" t="s">
        <v>124</v>
      </c>
      <c r="F30" s="52"/>
      <c r="G30" s="49">
        <v>13</v>
      </c>
      <c r="H30" s="97" t="s">
        <v>132</v>
      </c>
      <c r="I30" s="97" t="s">
        <v>864</v>
      </c>
      <c r="J30" s="49" t="s">
        <v>64</v>
      </c>
      <c r="K30" s="49" t="s">
        <v>124</v>
      </c>
      <c r="L30" s="52"/>
      <c r="M30" s="49">
        <v>13</v>
      </c>
      <c r="N30" s="115" t="s">
        <v>294</v>
      </c>
      <c r="O30" s="115" t="s">
        <v>295</v>
      </c>
      <c r="P30" s="49" t="s">
        <v>64</v>
      </c>
      <c r="Q30" s="49" t="s">
        <v>124</v>
      </c>
      <c r="R30" s="52"/>
      <c r="S30" s="49">
        <v>13</v>
      </c>
      <c r="T30" s="97" t="s">
        <v>414</v>
      </c>
      <c r="U30" s="97" t="s">
        <v>867</v>
      </c>
      <c r="V30" s="49" t="s">
        <v>64</v>
      </c>
      <c r="W30" s="49" t="s">
        <v>124</v>
      </c>
      <c r="X30" s="52"/>
      <c r="Y30" s="49">
        <v>13</v>
      </c>
      <c r="Z30" s="97" t="s">
        <v>161</v>
      </c>
      <c r="AA30" s="97" t="s">
        <v>286</v>
      </c>
      <c r="AB30" s="49" t="s">
        <v>64</v>
      </c>
      <c r="AC30" s="49" t="s">
        <v>124</v>
      </c>
      <c r="AD30" s="52"/>
      <c r="AE30" s="93">
        <v>13</v>
      </c>
      <c r="AF30" s="97" t="s">
        <v>131</v>
      </c>
      <c r="AG30" s="97" t="s">
        <v>281</v>
      </c>
      <c r="AH30" s="93" t="s">
        <v>64</v>
      </c>
      <c r="AI30" s="49" t="s">
        <v>124</v>
      </c>
      <c r="AK30" s="48"/>
    </row>
    <row r="31" spans="1:37" x14ac:dyDescent="0.25">
      <c r="A31" s="49">
        <v>14</v>
      </c>
      <c r="B31" s="97" t="s">
        <v>862</v>
      </c>
      <c r="C31" s="97" t="s">
        <v>863</v>
      </c>
      <c r="D31" s="49" t="s">
        <v>64</v>
      </c>
      <c r="E31" s="49" t="s">
        <v>124</v>
      </c>
      <c r="F31" s="52"/>
      <c r="G31" s="49">
        <v>14</v>
      </c>
      <c r="H31" s="97" t="s">
        <v>865</v>
      </c>
      <c r="I31" s="97" t="s">
        <v>866</v>
      </c>
      <c r="J31" s="49" t="s">
        <v>64</v>
      </c>
      <c r="K31" s="49" t="s">
        <v>124</v>
      </c>
      <c r="L31" s="52"/>
      <c r="M31" s="49">
        <v>14</v>
      </c>
      <c r="N31" s="97" t="s">
        <v>132</v>
      </c>
      <c r="O31" s="97" t="s">
        <v>277</v>
      </c>
      <c r="P31" s="49" t="s">
        <v>64</v>
      </c>
      <c r="Q31" s="49" t="s">
        <v>124</v>
      </c>
      <c r="R31" s="52"/>
      <c r="S31" s="49">
        <v>14</v>
      </c>
      <c r="T31" s="97" t="s">
        <v>161</v>
      </c>
      <c r="U31" s="97" t="s">
        <v>868</v>
      </c>
      <c r="V31" s="49" t="s">
        <v>64</v>
      </c>
      <c r="W31" s="49" t="s">
        <v>124</v>
      </c>
      <c r="X31" s="52"/>
      <c r="Y31" s="49">
        <v>14</v>
      </c>
      <c r="Z31" s="111" t="s">
        <v>162</v>
      </c>
      <c r="AA31" s="111" t="s">
        <v>244</v>
      </c>
      <c r="AB31" s="49" t="s">
        <v>64</v>
      </c>
      <c r="AC31" s="49" t="s">
        <v>124</v>
      </c>
      <c r="AD31" s="52"/>
      <c r="AE31" s="93">
        <v>14</v>
      </c>
      <c r="AF31" s="97" t="s">
        <v>170</v>
      </c>
      <c r="AG31" s="97" t="s">
        <v>869</v>
      </c>
      <c r="AH31" s="93" t="s">
        <v>64</v>
      </c>
      <c r="AI31" s="49" t="s">
        <v>124</v>
      </c>
      <c r="AK31" s="48"/>
    </row>
    <row r="32" spans="1:37" x14ac:dyDescent="0.25">
      <c r="A32" s="120">
        <v>25</v>
      </c>
      <c r="B32" s="127" t="s">
        <v>1076</v>
      </c>
      <c r="C32" s="127" t="s">
        <v>1077</v>
      </c>
      <c r="D32" s="120" t="s">
        <v>66</v>
      </c>
      <c r="E32" s="120" t="s">
        <v>124</v>
      </c>
      <c r="F32" s="64"/>
      <c r="G32" s="120">
        <v>25</v>
      </c>
      <c r="H32" s="127" t="s">
        <v>1079</v>
      </c>
      <c r="I32" s="127" t="s">
        <v>1080</v>
      </c>
      <c r="J32" s="120" t="s">
        <v>66</v>
      </c>
      <c r="K32" s="120" t="s">
        <v>124</v>
      </c>
      <c r="L32" s="64"/>
      <c r="M32" s="120">
        <v>25</v>
      </c>
      <c r="N32" s="127" t="s">
        <v>122</v>
      </c>
      <c r="O32" s="127" t="s">
        <v>135</v>
      </c>
      <c r="P32" s="120" t="s">
        <v>66</v>
      </c>
      <c r="Q32" s="120" t="s">
        <v>124</v>
      </c>
      <c r="R32" s="64"/>
      <c r="S32" s="120">
        <v>25</v>
      </c>
      <c r="T32" s="127" t="s">
        <v>131</v>
      </c>
      <c r="U32" s="127" t="s">
        <v>1085</v>
      </c>
      <c r="V32" s="120" t="s">
        <v>66</v>
      </c>
      <c r="W32" s="120" t="s">
        <v>124</v>
      </c>
      <c r="X32" s="94"/>
      <c r="Y32" s="120">
        <v>25</v>
      </c>
      <c r="Z32" s="127" t="s">
        <v>1088</v>
      </c>
      <c r="AA32" s="127" t="s">
        <v>249</v>
      </c>
      <c r="AB32" s="120" t="s">
        <v>66</v>
      </c>
      <c r="AC32" s="120" t="s">
        <v>124</v>
      </c>
      <c r="AD32" s="64"/>
      <c r="AE32" s="120">
        <v>25</v>
      </c>
      <c r="AF32" s="127" t="s">
        <v>1089</v>
      </c>
      <c r="AG32" s="127" t="s">
        <v>523</v>
      </c>
      <c r="AH32" s="120" t="s">
        <v>66</v>
      </c>
      <c r="AI32" s="120" t="s">
        <v>124</v>
      </c>
      <c r="AK32" s="48"/>
    </row>
    <row r="33" spans="1:37" x14ac:dyDescent="0.25">
      <c r="A33" s="120">
        <v>26</v>
      </c>
      <c r="B33" s="127" t="s">
        <v>1078</v>
      </c>
      <c r="C33" s="127" t="s">
        <v>921</v>
      </c>
      <c r="D33" s="120" t="s">
        <v>66</v>
      </c>
      <c r="E33" s="120" t="s">
        <v>124</v>
      </c>
      <c r="F33" s="64"/>
      <c r="G33" s="120">
        <v>26</v>
      </c>
      <c r="H33" s="127" t="s">
        <v>1081</v>
      </c>
      <c r="I33" s="127" t="s">
        <v>1082</v>
      </c>
      <c r="J33" s="120" t="s">
        <v>66</v>
      </c>
      <c r="K33" s="120" t="s">
        <v>124</v>
      </c>
      <c r="L33" s="64"/>
      <c r="M33" s="120">
        <v>26</v>
      </c>
      <c r="N33" s="127" t="s">
        <v>1083</v>
      </c>
      <c r="O33" s="127" t="s">
        <v>1084</v>
      </c>
      <c r="P33" s="120" t="s">
        <v>66</v>
      </c>
      <c r="Q33" s="120" t="s">
        <v>124</v>
      </c>
      <c r="R33" s="64"/>
      <c r="S33" s="120">
        <v>26</v>
      </c>
      <c r="T33" s="127" t="s">
        <v>1086</v>
      </c>
      <c r="U33" s="127" t="s">
        <v>1087</v>
      </c>
      <c r="V33" s="120" t="s">
        <v>66</v>
      </c>
      <c r="W33" s="120" t="s">
        <v>124</v>
      </c>
      <c r="X33" s="94"/>
      <c r="Y33" s="120">
        <v>26</v>
      </c>
      <c r="Z33" s="127" t="s">
        <v>195</v>
      </c>
      <c r="AA33" s="127" t="s">
        <v>887</v>
      </c>
      <c r="AB33" s="120" t="s">
        <v>66</v>
      </c>
      <c r="AC33" s="120" t="s">
        <v>124</v>
      </c>
      <c r="AD33" s="64"/>
      <c r="AE33" s="120">
        <v>26</v>
      </c>
      <c r="AF33" s="127" t="s">
        <v>1090</v>
      </c>
      <c r="AG33" s="127" t="s">
        <v>1091</v>
      </c>
      <c r="AH33" s="120" t="s">
        <v>66</v>
      </c>
      <c r="AI33" s="120" t="s">
        <v>124</v>
      </c>
      <c r="AK33" s="48"/>
    </row>
    <row r="34" spans="1:37" x14ac:dyDescent="0.25">
      <c r="A34" s="93">
        <v>17</v>
      </c>
      <c r="B34" s="93" t="s">
        <v>939</v>
      </c>
      <c r="C34" s="93" t="s">
        <v>448</v>
      </c>
      <c r="D34" s="93" t="s">
        <v>65</v>
      </c>
      <c r="E34" s="93" t="s">
        <v>124</v>
      </c>
      <c r="F34" s="52"/>
      <c r="G34" s="93">
        <v>17</v>
      </c>
      <c r="H34" s="93" t="s">
        <v>957</v>
      </c>
      <c r="I34" s="93" t="s">
        <v>958</v>
      </c>
      <c r="J34" s="93" t="s">
        <v>65</v>
      </c>
      <c r="K34" s="93" t="s">
        <v>124</v>
      </c>
      <c r="L34" s="52"/>
      <c r="M34" s="93">
        <v>17</v>
      </c>
      <c r="N34" s="93" t="s">
        <v>787</v>
      </c>
      <c r="O34" s="93" t="s">
        <v>959</v>
      </c>
      <c r="P34" s="93" t="s">
        <v>65</v>
      </c>
      <c r="Q34" s="93" t="s">
        <v>124</v>
      </c>
      <c r="R34" s="52"/>
      <c r="S34" s="93">
        <v>17</v>
      </c>
      <c r="T34" s="93" t="s">
        <v>892</v>
      </c>
      <c r="U34" s="93" t="s">
        <v>961</v>
      </c>
      <c r="V34" s="93" t="s">
        <v>65</v>
      </c>
      <c r="W34" s="93" t="s">
        <v>124</v>
      </c>
      <c r="X34" s="52"/>
      <c r="Y34" s="93">
        <v>17</v>
      </c>
      <c r="Z34" s="93" t="s">
        <v>171</v>
      </c>
      <c r="AA34" s="93" t="s">
        <v>962</v>
      </c>
      <c r="AB34" s="93" t="s">
        <v>65</v>
      </c>
      <c r="AC34" s="93" t="s">
        <v>124</v>
      </c>
      <c r="AD34" s="52"/>
      <c r="AE34" s="93">
        <v>17</v>
      </c>
      <c r="AF34" s="93" t="s">
        <v>465</v>
      </c>
      <c r="AG34" s="93" t="s">
        <v>455</v>
      </c>
      <c r="AH34" s="93" t="s">
        <v>65</v>
      </c>
      <c r="AI34" s="93" t="s">
        <v>124</v>
      </c>
      <c r="AK34" s="48"/>
    </row>
    <row r="35" spans="1:37" x14ac:dyDescent="0.25">
      <c r="A35" s="93">
        <v>18</v>
      </c>
      <c r="B35" s="93" t="s">
        <v>133</v>
      </c>
      <c r="C35" s="93" t="s">
        <v>956</v>
      </c>
      <c r="D35" s="93" t="s">
        <v>65</v>
      </c>
      <c r="E35" s="93" t="s">
        <v>124</v>
      </c>
      <c r="F35" s="52"/>
      <c r="G35" s="93">
        <v>18</v>
      </c>
      <c r="H35" s="93" t="s">
        <v>412</v>
      </c>
      <c r="I35" s="93" t="s">
        <v>459</v>
      </c>
      <c r="J35" s="93" t="s">
        <v>65</v>
      </c>
      <c r="K35" s="93" t="s">
        <v>124</v>
      </c>
      <c r="L35" s="52"/>
      <c r="M35" s="93">
        <v>18</v>
      </c>
      <c r="N35" s="93" t="s">
        <v>960</v>
      </c>
      <c r="O35" s="93" t="s">
        <v>958</v>
      </c>
      <c r="P35" s="93" t="s">
        <v>65</v>
      </c>
      <c r="Q35" s="93" t="s">
        <v>124</v>
      </c>
      <c r="R35" s="52"/>
      <c r="S35" s="93">
        <v>18</v>
      </c>
      <c r="T35" s="93"/>
      <c r="U35" s="93"/>
      <c r="V35" s="93" t="s">
        <v>65</v>
      </c>
      <c r="W35" s="93" t="s">
        <v>124</v>
      </c>
      <c r="X35" s="52"/>
      <c r="Y35" s="93">
        <v>18</v>
      </c>
      <c r="Z35" s="93" t="s">
        <v>963</v>
      </c>
      <c r="AA35" s="93" t="s">
        <v>516</v>
      </c>
      <c r="AB35" s="93" t="s">
        <v>65</v>
      </c>
      <c r="AC35" s="93" t="s">
        <v>124</v>
      </c>
      <c r="AD35" s="52"/>
      <c r="AE35" s="93">
        <v>18</v>
      </c>
      <c r="AF35" s="93" t="s">
        <v>278</v>
      </c>
      <c r="AG35" s="93" t="s">
        <v>513</v>
      </c>
      <c r="AH35" s="93" t="s">
        <v>65</v>
      </c>
      <c r="AI35" s="93" t="s">
        <v>124</v>
      </c>
      <c r="AK35" s="48"/>
    </row>
    <row r="36" spans="1:37" x14ac:dyDescent="0.25">
      <c r="G36" s="95"/>
      <c r="H36" s="95"/>
      <c r="I36" s="95"/>
      <c r="J36" s="95"/>
      <c r="K36" s="95"/>
      <c r="AK36" s="48"/>
    </row>
    <row r="37" spans="1:37" x14ac:dyDescent="0.25">
      <c r="A37" s="49"/>
      <c r="B37" s="49"/>
      <c r="C37" s="46" t="s">
        <v>71</v>
      </c>
      <c r="D37" s="46"/>
      <c r="E37" s="46"/>
      <c r="F37" s="45"/>
      <c r="G37" s="46" t="s">
        <v>11</v>
      </c>
      <c r="H37" s="46"/>
      <c r="I37" s="46"/>
      <c r="J37" s="46"/>
      <c r="K37" s="46"/>
      <c r="L37" s="45"/>
      <c r="M37" s="46" t="s">
        <v>10</v>
      </c>
      <c r="N37" s="46"/>
      <c r="O37" s="46"/>
      <c r="P37" s="46"/>
      <c r="Q37" s="46"/>
      <c r="R37" s="45"/>
      <c r="S37" s="46" t="s">
        <v>9</v>
      </c>
      <c r="T37" s="46"/>
      <c r="U37" s="46"/>
      <c r="V37" s="46"/>
      <c r="W37" s="46"/>
      <c r="X37" s="45"/>
      <c r="Y37" s="46" t="s">
        <v>8</v>
      </c>
      <c r="Z37" s="46"/>
      <c r="AA37" s="46"/>
      <c r="AB37" s="46"/>
      <c r="AC37" s="46"/>
      <c r="AD37" s="47"/>
      <c r="AE37" s="46" t="s">
        <v>18</v>
      </c>
      <c r="AF37" s="46"/>
      <c r="AG37" s="46"/>
      <c r="AH37" s="49"/>
      <c r="AI37" s="49"/>
      <c r="AK37" s="48"/>
    </row>
    <row r="38" spans="1:37" x14ac:dyDescent="0.25">
      <c r="A38" s="49" t="s">
        <v>53</v>
      </c>
      <c r="B38" s="49" t="s">
        <v>51</v>
      </c>
      <c r="C38" s="50" t="s">
        <v>52</v>
      </c>
      <c r="D38" s="50" t="s">
        <v>54</v>
      </c>
      <c r="E38" s="46" t="s">
        <v>75</v>
      </c>
      <c r="F38" s="52"/>
      <c r="G38" s="49" t="s">
        <v>53</v>
      </c>
      <c r="H38" s="49" t="s">
        <v>51</v>
      </c>
      <c r="I38" s="50" t="s">
        <v>52</v>
      </c>
      <c r="J38" s="50" t="s">
        <v>54</v>
      </c>
      <c r="K38" s="46" t="s">
        <v>75</v>
      </c>
      <c r="L38" s="52"/>
      <c r="M38" s="49" t="s">
        <v>53</v>
      </c>
      <c r="N38" s="49" t="s">
        <v>51</v>
      </c>
      <c r="O38" s="50" t="s">
        <v>52</v>
      </c>
      <c r="P38" s="50" t="s">
        <v>54</v>
      </c>
      <c r="Q38" s="46" t="s">
        <v>75</v>
      </c>
      <c r="R38" s="52"/>
      <c r="S38" s="49" t="s">
        <v>53</v>
      </c>
      <c r="T38" s="49" t="s">
        <v>51</v>
      </c>
      <c r="U38" s="50" t="s">
        <v>52</v>
      </c>
      <c r="V38" s="50" t="s">
        <v>54</v>
      </c>
      <c r="W38" s="46" t="s">
        <v>75</v>
      </c>
      <c r="X38" s="52"/>
      <c r="Y38" s="49" t="s">
        <v>53</v>
      </c>
      <c r="Z38" s="49" t="s">
        <v>51</v>
      </c>
      <c r="AA38" s="50" t="s">
        <v>52</v>
      </c>
      <c r="AB38" s="50" t="s">
        <v>54</v>
      </c>
      <c r="AC38" s="46" t="s">
        <v>75</v>
      </c>
      <c r="AD38" s="52"/>
      <c r="AE38" s="49" t="s">
        <v>53</v>
      </c>
      <c r="AF38" s="49" t="s">
        <v>51</v>
      </c>
      <c r="AG38" s="50" t="s">
        <v>52</v>
      </c>
      <c r="AH38" s="50" t="s">
        <v>54</v>
      </c>
      <c r="AI38" s="46" t="s">
        <v>75</v>
      </c>
      <c r="AK38" s="48"/>
    </row>
    <row r="39" spans="1:37" x14ac:dyDescent="0.25">
      <c r="A39" s="49">
        <v>59</v>
      </c>
      <c r="B39" s="93" t="s">
        <v>126</v>
      </c>
      <c r="C39" s="93" t="s">
        <v>766</v>
      </c>
      <c r="D39" s="49" t="s">
        <v>67</v>
      </c>
      <c r="E39" s="49" t="s">
        <v>124</v>
      </c>
      <c r="F39" s="52"/>
      <c r="G39" s="49">
        <v>59</v>
      </c>
      <c r="H39" s="93" t="s">
        <v>769</v>
      </c>
      <c r="I39" s="93" t="s">
        <v>770</v>
      </c>
      <c r="J39" s="49" t="s">
        <v>67</v>
      </c>
      <c r="K39" s="49" t="s">
        <v>124</v>
      </c>
      <c r="L39" s="52"/>
      <c r="M39" s="49">
        <v>59</v>
      </c>
      <c r="N39" s="93" t="s">
        <v>126</v>
      </c>
      <c r="O39" s="93" t="s">
        <v>766</v>
      </c>
      <c r="P39" s="49" t="s">
        <v>67</v>
      </c>
      <c r="Q39" s="49" t="s">
        <v>124</v>
      </c>
      <c r="R39" s="52"/>
      <c r="S39" s="49">
        <v>59</v>
      </c>
      <c r="T39" s="93" t="s">
        <v>404</v>
      </c>
      <c r="U39" s="93" t="s">
        <v>729</v>
      </c>
      <c r="V39" s="49" t="s">
        <v>67</v>
      </c>
      <c r="W39" s="49" t="s">
        <v>124</v>
      </c>
      <c r="X39" s="52"/>
      <c r="Y39" s="49">
        <v>59</v>
      </c>
      <c r="Z39" s="93" t="s">
        <v>772</v>
      </c>
      <c r="AA39" s="93" t="s">
        <v>773</v>
      </c>
      <c r="AB39" s="49" t="s">
        <v>67</v>
      </c>
      <c r="AC39" s="49" t="s">
        <v>124</v>
      </c>
      <c r="AD39" s="52"/>
      <c r="AE39" s="49">
        <v>59</v>
      </c>
      <c r="AF39" s="93" t="s">
        <v>775</v>
      </c>
      <c r="AG39" s="93" t="s">
        <v>776</v>
      </c>
      <c r="AH39" s="49" t="s">
        <v>67</v>
      </c>
      <c r="AI39" s="49" t="s">
        <v>124</v>
      </c>
      <c r="AK39" s="48"/>
    </row>
    <row r="40" spans="1:37" x14ac:dyDescent="0.25">
      <c r="A40" s="49">
        <v>60</v>
      </c>
      <c r="B40" s="93" t="s">
        <v>767</v>
      </c>
      <c r="C40" s="93" t="s">
        <v>768</v>
      </c>
      <c r="D40" s="49" t="s">
        <v>67</v>
      </c>
      <c r="E40" s="49" t="s">
        <v>124</v>
      </c>
      <c r="F40" s="52"/>
      <c r="G40" s="49">
        <v>60</v>
      </c>
      <c r="H40" s="93" t="s">
        <v>285</v>
      </c>
      <c r="I40" s="93" t="s">
        <v>771</v>
      </c>
      <c r="J40" s="49" t="s">
        <v>67</v>
      </c>
      <c r="K40" s="49" t="s">
        <v>124</v>
      </c>
      <c r="L40" s="52"/>
      <c r="M40" s="49">
        <v>60</v>
      </c>
      <c r="N40" s="93" t="s">
        <v>984</v>
      </c>
      <c r="O40" s="93" t="s">
        <v>204</v>
      </c>
      <c r="P40" s="49" t="s">
        <v>67</v>
      </c>
      <c r="Q40" s="49" t="s">
        <v>124</v>
      </c>
      <c r="R40" s="52"/>
      <c r="S40" s="49">
        <v>60</v>
      </c>
      <c r="T40" s="93" t="s">
        <v>449</v>
      </c>
      <c r="U40" s="93" t="s">
        <v>760</v>
      </c>
      <c r="V40" s="49" t="s">
        <v>67</v>
      </c>
      <c r="W40" s="49" t="s">
        <v>124</v>
      </c>
      <c r="X40" s="52"/>
      <c r="Y40" s="49">
        <v>60</v>
      </c>
      <c r="Z40" s="93" t="s">
        <v>767</v>
      </c>
      <c r="AA40" s="93" t="s">
        <v>768</v>
      </c>
      <c r="AB40" s="49" t="s">
        <v>67</v>
      </c>
      <c r="AC40" s="49" t="s">
        <v>124</v>
      </c>
      <c r="AD40" s="52"/>
      <c r="AE40" s="49">
        <v>60</v>
      </c>
      <c r="AF40" s="93" t="s">
        <v>777</v>
      </c>
      <c r="AG40" s="93" t="s">
        <v>778</v>
      </c>
      <c r="AH40" s="49" t="s">
        <v>67</v>
      </c>
      <c r="AI40" s="49" t="s">
        <v>124</v>
      </c>
      <c r="AK40" s="48"/>
    </row>
    <row r="41" spans="1:37" x14ac:dyDescent="0.25">
      <c r="A41" s="49">
        <v>13</v>
      </c>
      <c r="B41" s="97" t="s">
        <v>289</v>
      </c>
      <c r="C41" s="97" t="s">
        <v>870</v>
      </c>
      <c r="D41" s="49" t="s">
        <v>64</v>
      </c>
      <c r="E41" s="49" t="s">
        <v>124</v>
      </c>
      <c r="F41" s="52"/>
      <c r="G41" s="93">
        <v>13</v>
      </c>
      <c r="H41" s="121" t="s">
        <v>430</v>
      </c>
      <c r="I41" s="121" t="s">
        <v>991</v>
      </c>
      <c r="J41" s="120" t="s">
        <v>64</v>
      </c>
      <c r="K41" s="49" t="s">
        <v>124</v>
      </c>
      <c r="L41" s="52"/>
      <c r="M41" s="93">
        <v>13</v>
      </c>
      <c r="N41" s="97" t="s">
        <v>749</v>
      </c>
      <c r="O41" s="97" t="s">
        <v>871</v>
      </c>
      <c r="P41" s="49" t="s">
        <v>64</v>
      </c>
      <c r="Q41" s="49" t="s">
        <v>124</v>
      </c>
      <c r="R41" s="52"/>
      <c r="S41" s="49">
        <v>13</v>
      </c>
      <c r="T41" s="97" t="s">
        <v>873</v>
      </c>
      <c r="U41" s="97" t="s">
        <v>874</v>
      </c>
      <c r="V41" s="49" t="s">
        <v>64</v>
      </c>
      <c r="W41" s="49" t="s">
        <v>124</v>
      </c>
      <c r="X41" s="52"/>
      <c r="Y41" s="93">
        <v>13</v>
      </c>
      <c r="Z41" s="97" t="s">
        <v>997</v>
      </c>
      <c r="AA41" s="97" t="s">
        <v>996</v>
      </c>
      <c r="AB41" s="93" t="s">
        <v>64</v>
      </c>
      <c r="AC41" s="49" t="s">
        <v>124</v>
      </c>
      <c r="AD41" s="52"/>
      <c r="AE41" s="49">
        <v>13</v>
      </c>
      <c r="AF41" s="97" t="s">
        <v>875</v>
      </c>
      <c r="AG41" s="97" t="s">
        <v>876</v>
      </c>
      <c r="AH41" s="49" t="s">
        <v>64</v>
      </c>
      <c r="AI41" s="49" t="s">
        <v>124</v>
      </c>
      <c r="AK41" s="48"/>
    </row>
    <row r="42" spans="1:37" x14ac:dyDescent="0.25">
      <c r="A42" s="49">
        <v>14</v>
      </c>
      <c r="B42" s="97" t="s">
        <v>134</v>
      </c>
      <c r="C42" s="97" t="s">
        <v>304</v>
      </c>
      <c r="D42" s="49" t="s">
        <v>64</v>
      </c>
      <c r="E42" s="49" t="s">
        <v>124</v>
      </c>
      <c r="F42" s="52"/>
      <c r="G42" s="93">
        <v>14</v>
      </c>
      <c r="H42" s="121" t="s">
        <v>992</v>
      </c>
      <c r="I42" s="121" t="s">
        <v>993</v>
      </c>
      <c r="J42" s="120" t="s">
        <v>64</v>
      </c>
      <c r="K42" s="49" t="s">
        <v>124</v>
      </c>
      <c r="L42" s="52"/>
      <c r="M42" s="93">
        <v>14</v>
      </c>
      <c r="N42" s="97" t="s">
        <v>130</v>
      </c>
      <c r="O42" s="97" t="s">
        <v>872</v>
      </c>
      <c r="P42" s="49" t="s">
        <v>64</v>
      </c>
      <c r="Q42" s="49" t="s">
        <v>124</v>
      </c>
      <c r="R42" s="52"/>
      <c r="S42" s="49">
        <v>14</v>
      </c>
      <c r="T42" s="97" t="s">
        <v>865</v>
      </c>
      <c r="U42" s="97" t="s">
        <v>866</v>
      </c>
      <c r="V42" s="49" t="s">
        <v>64</v>
      </c>
      <c r="W42" s="49" t="s">
        <v>124</v>
      </c>
      <c r="X42" s="52"/>
      <c r="Y42" s="93">
        <v>14</v>
      </c>
      <c r="Z42" s="97" t="s">
        <v>995</v>
      </c>
      <c r="AA42" s="97" t="s">
        <v>874</v>
      </c>
      <c r="AB42" s="93" t="s">
        <v>64</v>
      </c>
      <c r="AC42" s="49" t="s">
        <v>124</v>
      </c>
      <c r="AD42" s="52"/>
      <c r="AE42" s="49">
        <v>14</v>
      </c>
      <c r="AF42" s="97" t="s">
        <v>136</v>
      </c>
      <c r="AG42" s="97" t="s">
        <v>877</v>
      </c>
      <c r="AH42" s="49" t="s">
        <v>64</v>
      </c>
      <c r="AI42" s="49" t="s">
        <v>124</v>
      </c>
      <c r="AK42" s="48"/>
    </row>
    <row r="43" spans="1:37" x14ac:dyDescent="0.25">
      <c r="A43" s="120">
        <v>25</v>
      </c>
      <c r="B43" s="127" t="s">
        <v>893</v>
      </c>
      <c r="C43" s="127" t="s">
        <v>157</v>
      </c>
      <c r="D43" s="120" t="s">
        <v>66</v>
      </c>
      <c r="E43" s="120" t="s">
        <v>124</v>
      </c>
      <c r="F43" s="64"/>
      <c r="G43" s="120">
        <v>25</v>
      </c>
      <c r="H43" s="127" t="s">
        <v>1092</v>
      </c>
      <c r="I43" s="127" t="s">
        <v>894</v>
      </c>
      <c r="J43" s="120" t="s">
        <v>66</v>
      </c>
      <c r="K43" s="120" t="s">
        <v>124</v>
      </c>
      <c r="L43" s="93"/>
      <c r="M43" s="120">
        <v>25</v>
      </c>
      <c r="N43" s="127" t="s">
        <v>1057</v>
      </c>
      <c r="O43" s="127" t="s">
        <v>1095</v>
      </c>
      <c r="P43" s="120" t="s">
        <v>66</v>
      </c>
      <c r="Q43" s="120" t="s">
        <v>124</v>
      </c>
      <c r="R43" s="64"/>
      <c r="S43" s="120">
        <v>25</v>
      </c>
      <c r="T43" s="127" t="s">
        <v>1090</v>
      </c>
      <c r="U43" s="127" t="s">
        <v>896</v>
      </c>
      <c r="V43" s="120" t="s">
        <v>66</v>
      </c>
      <c r="W43" s="120" t="s">
        <v>124</v>
      </c>
      <c r="X43" s="64"/>
      <c r="Y43" s="120">
        <v>25</v>
      </c>
      <c r="Z43" s="127" t="s">
        <v>743</v>
      </c>
      <c r="AA43" s="127" t="s">
        <v>1098</v>
      </c>
      <c r="AB43" s="120" t="s">
        <v>66</v>
      </c>
      <c r="AC43" s="120" t="s">
        <v>124</v>
      </c>
      <c r="AD43" s="64"/>
      <c r="AE43" s="120">
        <v>25</v>
      </c>
      <c r="AF43" s="127" t="s">
        <v>1100</v>
      </c>
      <c r="AG43" s="127" t="s">
        <v>422</v>
      </c>
      <c r="AH43" s="120" t="s">
        <v>66</v>
      </c>
      <c r="AI43" s="120" t="s">
        <v>124</v>
      </c>
      <c r="AK43" s="48"/>
    </row>
    <row r="44" spans="1:37" x14ac:dyDescent="0.25">
      <c r="A44" s="120">
        <v>26</v>
      </c>
      <c r="B44" s="127" t="s">
        <v>206</v>
      </c>
      <c r="C44" s="127" t="s">
        <v>989</v>
      </c>
      <c r="D44" s="120" t="s">
        <v>66</v>
      </c>
      <c r="E44" s="120" t="s">
        <v>124</v>
      </c>
      <c r="F44" s="64"/>
      <c r="G44" s="120">
        <v>26</v>
      </c>
      <c r="H44" s="127" t="s">
        <v>1093</v>
      </c>
      <c r="I44" s="127" t="s">
        <v>1094</v>
      </c>
      <c r="J44" s="120" t="s">
        <v>66</v>
      </c>
      <c r="K44" s="120" t="s">
        <v>124</v>
      </c>
      <c r="L44" s="93"/>
      <c r="M44" s="120">
        <v>26</v>
      </c>
      <c r="N44" s="127" t="s">
        <v>1096</v>
      </c>
      <c r="O44" s="127" t="s">
        <v>1097</v>
      </c>
      <c r="P44" s="120" t="s">
        <v>66</v>
      </c>
      <c r="Q44" s="120" t="s">
        <v>124</v>
      </c>
      <c r="R44" s="64"/>
      <c r="S44" s="120">
        <v>26</v>
      </c>
      <c r="T44" s="127" t="s">
        <v>976</v>
      </c>
      <c r="U44" s="127" t="s">
        <v>292</v>
      </c>
      <c r="V44" s="120" t="s">
        <v>66</v>
      </c>
      <c r="W44" s="120" t="s">
        <v>124</v>
      </c>
      <c r="X44" s="64"/>
      <c r="Y44" s="120">
        <v>26</v>
      </c>
      <c r="Z44" s="127" t="s">
        <v>976</v>
      </c>
      <c r="AA44" s="127" t="s">
        <v>1099</v>
      </c>
      <c r="AB44" s="120" t="s">
        <v>66</v>
      </c>
      <c r="AC44" s="120" t="s">
        <v>124</v>
      </c>
      <c r="AD44" s="64"/>
      <c r="AE44" s="120">
        <v>26</v>
      </c>
      <c r="AF44" s="127" t="s">
        <v>1101</v>
      </c>
      <c r="AG44" s="127" t="s">
        <v>1102</v>
      </c>
      <c r="AH44" s="120" t="s">
        <v>66</v>
      </c>
      <c r="AI44" s="120" t="s">
        <v>124</v>
      </c>
      <c r="AK44" s="48"/>
    </row>
    <row r="45" spans="1:37" x14ac:dyDescent="0.25">
      <c r="A45" s="93">
        <v>17</v>
      </c>
      <c r="B45" s="93" t="s">
        <v>964</v>
      </c>
      <c r="C45" s="93" t="s">
        <v>965</v>
      </c>
      <c r="D45" s="93" t="s">
        <v>65</v>
      </c>
      <c r="E45" s="93" t="s">
        <v>124</v>
      </c>
      <c r="F45" s="52"/>
      <c r="G45" s="93">
        <v>17</v>
      </c>
      <c r="H45" s="93" t="s">
        <v>122</v>
      </c>
      <c r="I45" s="93" t="s">
        <v>967</v>
      </c>
      <c r="J45" s="93" t="s">
        <v>65</v>
      </c>
      <c r="K45" s="93" t="s">
        <v>124</v>
      </c>
      <c r="L45" s="52"/>
      <c r="M45" s="93">
        <v>17</v>
      </c>
      <c r="N45" s="93" t="s">
        <v>966</v>
      </c>
      <c r="O45" s="93" t="s">
        <v>157</v>
      </c>
      <c r="P45" s="93" t="s">
        <v>65</v>
      </c>
      <c r="Q45" s="93" t="s">
        <v>124</v>
      </c>
      <c r="R45" s="52"/>
      <c r="S45" s="93">
        <v>17</v>
      </c>
      <c r="T45" s="93" t="s">
        <v>971</v>
      </c>
      <c r="U45" s="93" t="s">
        <v>959</v>
      </c>
      <c r="V45" s="93" t="s">
        <v>65</v>
      </c>
      <c r="W45" s="93" t="s">
        <v>124</v>
      </c>
      <c r="X45" s="52"/>
      <c r="Y45" s="93">
        <v>17</v>
      </c>
      <c r="Z45" s="93" t="s">
        <v>972</v>
      </c>
      <c r="AA45" s="93" t="s">
        <v>935</v>
      </c>
      <c r="AB45" s="93" t="s">
        <v>65</v>
      </c>
      <c r="AC45" s="93" t="s">
        <v>124</v>
      </c>
      <c r="AD45" s="52"/>
      <c r="AE45" s="93">
        <v>17</v>
      </c>
      <c r="AF45" s="93" t="s">
        <v>974</v>
      </c>
      <c r="AG45" s="93" t="s">
        <v>281</v>
      </c>
      <c r="AH45" s="93" t="s">
        <v>65</v>
      </c>
      <c r="AI45" s="93" t="s">
        <v>124</v>
      </c>
      <c r="AK45" s="48"/>
    </row>
    <row r="46" spans="1:37" x14ac:dyDescent="0.25">
      <c r="A46" s="93">
        <v>18</v>
      </c>
      <c r="B46" s="93" t="s">
        <v>966</v>
      </c>
      <c r="C46" s="93" t="s">
        <v>157</v>
      </c>
      <c r="D46" s="93" t="s">
        <v>65</v>
      </c>
      <c r="E46" s="93" t="s">
        <v>124</v>
      </c>
      <c r="F46" s="52"/>
      <c r="G46" s="93">
        <v>18</v>
      </c>
      <c r="H46" s="93" t="s">
        <v>968</v>
      </c>
      <c r="I46" s="93" t="s">
        <v>157</v>
      </c>
      <c r="J46" s="93" t="s">
        <v>65</v>
      </c>
      <c r="K46" s="93" t="s">
        <v>124</v>
      </c>
      <c r="L46" s="52"/>
      <c r="M46" s="93">
        <v>18</v>
      </c>
      <c r="N46" s="93" t="s">
        <v>969</v>
      </c>
      <c r="O46" s="93" t="s">
        <v>970</v>
      </c>
      <c r="P46" s="93" t="s">
        <v>65</v>
      </c>
      <c r="Q46" s="93" t="s">
        <v>124</v>
      </c>
      <c r="R46" s="52"/>
      <c r="S46" s="93">
        <v>18</v>
      </c>
      <c r="T46" s="93" t="s">
        <v>939</v>
      </c>
      <c r="U46" s="93" t="s">
        <v>448</v>
      </c>
      <c r="V46" s="93" t="s">
        <v>65</v>
      </c>
      <c r="W46" s="93" t="s">
        <v>124</v>
      </c>
      <c r="X46" s="52"/>
      <c r="Y46" s="93">
        <v>18</v>
      </c>
      <c r="Z46" s="93" t="s">
        <v>430</v>
      </c>
      <c r="AA46" s="93" t="s">
        <v>973</v>
      </c>
      <c r="AB46" s="93" t="s">
        <v>65</v>
      </c>
      <c r="AC46" s="93" t="s">
        <v>124</v>
      </c>
      <c r="AD46" s="52"/>
      <c r="AE46" s="93">
        <v>18</v>
      </c>
      <c r="AF46" s="93" t="s">
        <v>975</v>
      </c>
      <c r="AG46" s="93" t="s">
        <v>459</v>
      </c>
      <c r="AH46" s="93" t="s">
        <v>65</v>
      </c>
      <c r="AI46" s="93" t="s">
        <v>124</v>
      </c>
      <c r="AK46" s="48"/>
    </row>
    <row r="47" spans="1:37" x14ac:dyDescent="0.25">
      <c r="AE47" s="43" t="s">
        <v>74</v>
      </c>
      <c r="AK47" s="48"/>
    </row>
    <row r="48" spans="1:37" x14ac:dyDescent="0.25">
      <c r="A48" s="49"/>
      <c r="B48" s="49"/>
      <c r="C48" s="46" t="s">
        <v>16</v>
      </c>
      <c r="D48" s="46"/>
      <c r="E48" s="46"/>
      <c r="G48" s="46" t="s">
        <v>82</v>
      </c>
      <c r="H48" s="46"/>
      <c r="I48" s="46"/>
      <c r="J48" s="46"/>
      <c r="K48" s="46"/>
      <c r="M48" s="49"/>
      <c r="N48" s="46" t="s">
        <v>77</v>
      </c>
      <c r="O48" s="46" t="s">
        <v>69</v>
      </c>
      <c r="P48" s="46"/>
      <c r="Q48" s="46"/>
      <c r="S48" s="46" t="s">
        <v>200</v>
      </c>
      <c r="T48" s="46"/>
      <c r="U48" s="46"/>
      <c r="V48" s="46"/>
      <c r="W48" s="46"/>
      <c r="Y48" s="49"/>
      <c r="Z48" s="46" t="s">
        <v>78</v>
      </c>
      <c r="AA48" s="46"/>
      <c r="AB48" s="46"/>
      <c r="AC48" s="46"/>
      <c r="AK48" s="48"/>
    </row>
    <row r="49" spans="1:37" x14ac:dyDescent="0.25">
      <c r="A49" s="49" t="s">
        <v>53</v>
      </c>
      <c r="B49" s="49" t="s">
        <v>51</v>
      </c>
      <c r="C49" s="50" t="s">
        <v>52</v>
      </c>
      <c r="D49" s="50" t="s">
        <v>54</v>
      </c>
      <c r="E49" s="46" t="s">
        <v>75</v>
      </c>
      <c r="G49" s="49" t="s">
        <v>53</v>
      </c>
      <c r="H49" s="49" t="s">
        <v>51</v>
      </c>
      <c r="I49" s="50" t="s">
        <v>52</v>
      </c>
      <c r="J49" s="50" t="s">
        <v>54</v>
      </c>
      <c r="K49" s="46" t="s">
        <v>75</v>
      </c>
      <c r="M49" s="49" t="s">
        <v>53</v>
      </c>
      <c r="N49" s="49" t="s">
        <v>51</v>
      </c>
      <c r="O49" s="50" t="s">
        <v>52</v>
      </c>
      <c r="P49" s="50" t="s">
        <v>54</v>
      </c>
      <c r="Q49" s="46" t="s">
        <v>75</v>
      </c>
      <c r="S49" s="49" t="s">
        <v>53</v>
      </c>
      <c r="T49" s="49" t="s">
        <v>51</v>
      </c>
      <c r="U49" s="50" t="s">
        <v>52</v>
      </c>
      <c r="V49" s="50" t="s">
        <v>54</v>
      </c>
      <c r="W49" s="46" t="s">
        <v>75</v>
      </c>
      <c r="Y49" s="49" t="s">
        <v>53</v>
      </c>
      <c r="Z49" s="49" t="s">
        <v>51</v>
      </c>
      <c r="AA49" s="50" t="s">
        <v>52</v>
      </c>
      <c r="AB49" s="50" t="s">
        <v>54</v>
      </c>
      <c r="AC49" s="46" t="s">
        <v>75</v>
      </c>
      <c r="AK49" s="48"/>
    </row>
    <row r="50" spans="1:37" x14ac:dyDescent="0.25">
      <c r="A50" s="49">
        <v>59</v>
      </c>
      <c r="B50" s="93" t="s">
        <v>769</v>
      </c>
      <c r="C50" s="93" t="s">
        <v>770</v>
      </c>
      <c r="D50" s="49" t="s">
        <v>67</v>
      </c>
      <c r="E50" s="49" t="s">
        <v>124</v>
      </c>
      <c r="G50" s="49">
        <v>59</v>
      </c>
      <c r="H50" s="93" t="s">
        <v>133</v>
      </c>
      <c r="I50" s="93" t="s">
        <v>204</v>
      </c>
      <c r="J50" s="49" t="s">
        <v>67</v>
      </c>
      <c r="K50" s="49" t="s">
        <v>124</v>
      </c>
      <c r="M50" s="49">
        <v>59</v>
      </c>
      <c r="N50" s="93" t="s">
        <v>779</v>
      </c>
      <c r="O50" s="93" t="s">
        <v>780</v>
      </c>
      <c r="P50" s="49" t="s">
        <v>67</v>
      </c>
      <c r="Q50" s="49" t="s">
        <v>124</v>
      </c>
      <c r="S50" s="49">
        <v>59</v>
      </c>
      <c r="T50" s="93" t="s">
        <v>220</v>
      </c>
      <c r="U50" s="93" t="s">
        <v>221</v>
      </c>
      <c r="V50" s="49" t="s">
        <v>67</v>
      </c>
      <c r="W50" s="49" t="s">
        <v>124</v>
      </c>
      <c r="Y50" s="49">
        <v>59</v>
      </c>
      <c r="Z50" s="93" t="s">
        <v>763</v>
      </c>
      <c r="AA50" s="93" t="s">
        <v>193</v>
      </c>
      <c r="AB50" s="49" t="s">
        <v>67</v>
      </c>
      <c r="AC50" s="49" t="s">
        <v>124</v>
      </c>
      <c r="AK50" s="48"/>
    </row>
    <row r="51" spans="1:37" x14ac:dyDescent="0.25">
      <c r="A51" s="49">
        <v>60</v>
      </c>
      <c r="B51" s="93" t="s">
        <v>779</v>
      </c>
      <c r="C51" s="93" t="s">
        <v>780</v>
      </c>
      <c r="D51" s="49" t="s">
        <v>67</v>
      </c>
      <c r="E51" s="49" t="s">
        <v>124</v>
      </c>
      <c r="G51" s="49">
        <v>60</v>
      </c>
      <c r="H51" s="49" t="s">
        <v>1123</v>
      </c>
      <c r="I51" s="49" t="s">
        <v>403</v>
      </c>
      <c r="J51" s="49" t="s">
        <v>67</v>
      </c>
      <c r="K51" s="49" t="s">
        <v>124</v>
      </c>
      <c r="M51" s="49">
        <v>60</v>
      </c>
      <c r="N51" s="93" t="s">
        <v>761</v>
      </c>
      <c r="O51" s="93" t="s">
        <v>762</v>
      </c>
      <c r="P51" s="49" t="s">
        <v>67</v>
      </c>
      <c r="Q51" s="49" t="s">
        <v>124</v>
      </c>
      <c r="S51" s="49">
        <v>60</v>
      </c>
      <c r="T51" s="49" t="s">
        <v>703</v>
      </c>
      <c r="U51" s="49"/>
      <c r="V51" s="49" t="s">
        <v>67</v>
      </c>
      <c r="W51" s="49" t="s">
        <v>124</v>
      </c>
      <c r="Y51" s="49">
        <v>60</v>
      </c>
      <c r="Z51" s="49" t="s">
        <v>703</v>
      </c>
      <c r="AA51" s="49"/>
      <c r="AB51" s="49" t="s">
        <v>67</v>
      </c>
      <c r="AC51" s="49" t="s">
        <v>124</v>
      </c>
      <c r="AK51" s="48"/>
    </row>
    <row r="52" spans="1:37" x14ac:dyDescent="0.25">
      <c r="A52" s="49">
        <v>13</v>
      </c>
      <c r="B52" s="4" t="s">
        <v>291</v>
      </c>
      <c r="C52" s="4" t="s">
        <v>860</v>
      </c>
      <c r="D52" s="49" t="s">
        <v>64</v>
      </c>
      <c r="E52" s="49" t="s">
        <v>124</v>
      </c>
      <c r="G52" s="93">
        <v>13</v>
      </c>
      <c r="H52" s="97" t="s">
        <v>282</v>
      </c>
      <c r="I52" s="97" t="s">
        <v>863</v>
      </c>
      <c r="J52" s="49" t="s">
        <v>64</v>
      </c>
      <c r="K52" s="49" t="s">
        <v>124</v>
      </c>
      <c r="M52" s="49">
        <v>13</v>
      </c>
      <c r="N52" s="93" t="s">
        <v>875</v>
      </c>
      <c r="O52" s="97" t="s">
        <v>980</v>
      </c>
      <c r="P52" s="98" t="s">
        <v>64</v>
      </c>
      <c r="Q52" s="93" t="s">
        <v>124</v>
      </c>
      <c r="S52" s="49">
        <v>13</v>
      </c>
      <c r="T52" s="49" t="s">
        <v>703</v>
      </c>
      <c r="U52" s="49"/>
      <c r="V52" s="49" t="s">
        <v>64</v>
      </c>
      <c r="W52" s="49" t="s">
        <v>124</v>
      </c>
      <c r="Y52" s="49">
        <v>13</v>
      </c>
      <c r="Z52" s="49" t="s">
        <v>703</v>
      </c>
      <c r="AA52" s="49"/>
      <c r="AB52" s="49" t="s">
        <v>64</v>
      </c>
      <c r="AC52" s="49" t="s">
        <v>124</v>
      </c>
      <c r="AK52" s="48"/>
    </row>
    <row r="53" spans="1:37" x14ac:dyDescent="0.25">
      <c r="A53" s="49">
        <v>14</v>
      </c>
      <c r="B53" s="4" t="s">
        <v>749</v>
      </c>
      <c r="C53" s="4" t="s">
        <v>861</v>
      </c>
      <c r="D53" s="49" t="s">
        <v>64</v>
      </c>
      <c r="E53" s="49" t="s">
        <v>124</v>
      </c>
      <c r="G53" s="93">
        <v>14</v>
      </c>
      <c r="H53" s="97" t="s">
        <v>137</v>
      </c>
      <c r="I53" s="97" t="s">
        <v>878</v>
      </c>
      <c r="J53" s="49" t="s">
        <v>64</v>
      </c>
      <c r="K53" s="49" t="s">
        <v>124</v>
      </c>
      <c r="M53" s="49">
        <v>14</v>
      </c>
      <c r="N53" s="93" t="s">
        <v>162</v>
      </c>
      <c r="O53" s="97" t="s">
        <v>879</v>
      </c>
      <c r="P53" s="98" t="s">
        <v>64</v>
      </c>
      <c r="Q53" s="93" t="s">
        <v>124</v>
      </c>
      <c r="S53" s="49">
        <v>14</v>
      </c>
      <c r="T53" s="49" t="s">
        <v>703</v>
      </c>
      <c r="U53" s="49"/>
      <c r="V53" s="49" t="s">
        <v>64</v>
      </c>
      <c r="W53" s="49" t="s">
        <v>124</v>
      </c>
      <c r="Y53" s="49">
        <v>14</v>
      </c>
      <c r="Z53" s="49" t="s">
        <v>703</v>
      </c>
      <c r="AA53" s="49"/>
      <c r="AB53" s="49" t="s">
        <v>64</v>
      </c>
      <c r="AC53" s="49" t="s">
        <v>124</v>
      </c>
      <c r="AK53" s="48"/>
    </row>
    <row r="54" spans="1:37" x14ac:dyDescent="0.25">
      <c r="A54" s="129">
        <v>25</v>
      </c>
      <c r="B54" s="127" t="s">
        <v>1103</v>
      </c>
      <c r="C54" s="127" t="s">
        <v>877</v>
      </c>
      <c r="D54" s="129" t="s">
        <v>66</v>
      </c>
      <c r="E54" s="129" t="s">
        <v>124</v>
      </c>
      <c r="F54" s="88"/>
      <c r="G54" s="120">
        <v>25</v>
      </c>
      <c r="H54" s="127" t="s">
        <v>404</v>
      </c>
      <c r="I54" s="127" t="s">
        <v>245</v>
      </c>
      <c r="J54" s="120" t="s">
        <v>66</v>
      </c>
      <c r="K54" s="120" t="s">
        <v>124</v>
      </c>
      <c r="L54" s="88"/>
      <c r="M54" s="120">
        <v>25</v>
      </c>
      <c r="N54" s="127" t="s">
        <v>428</v>
      </c>
      <c r="O54" s="127" t="s">
        <v>1106</v>
      </c>
      <c r="P54" s="120" t="s">
        <v>66</v>
      </c>
      <c r="Q54" s="120" t="s">
        <v>124</v>
      </c>
      <c r="S54" s="46">
        <v>25</v>
      </c>
      <c r="T54" s="49" t="s">
        <v>703</v>
      </c>
      <c r="U54" s="49"/>
      <c r="V54" s="49"/>
      <c r="W54" s="49"/>
      <c r="Y54" s="120">
        <v>25</v>
      </c>
      <c r="Z54" s="131" t="s">
        <v>1107</v>
      </c>
      <c r="AA54" s="131" t="s">
        <v>1108</v>
      </c>
      <c r="AB54" s="120" t="s">
        <v>66</v>
      </c>
      <c r="AC54" s="120" t="s">
        <v>124</v>
      </c>
      <c r="AK54" s="48"/>
    </row>
    <row r="55" spans="1:37" x14ac:dyDescent="0.25">
      <c r="A55" s="129">
        <v>26</v>
      </c>
      <c r="B55" s="127" t="s">
        <v>1066</v>
      </c>
      <c r="C55" s="127" t="s">
        <v>1104</v>
      </c>
      <c r="D55" s="129" t="s">
        <v>66</v>
      </c>
      <c r="E55" s="129" t="s">
        <v>124</v>
      </c>
      <c r="F55" s="88"/>
      <c r="G55" s="120">
        <v>26</v>
      </c>
      <c r="H55" s="127" t="s">
        <v>291</v>
      </c>
      <c r="I55" s="127" t="s">
        <v>1105</v>
      </c>
      <c r="J55" s="120" t="s">
        <v>66</v>
      </c>
      <c r="K55" s="120" t="s">
        <v>124</v>
      </c>
      <c r="L55" s="88"/>
      <c r="M55" s="120">
        <v>26</v>
      </c>
      <c r="N55" s="120"/>
      <c r="O55" s="120"/>
      <c r="P55" s="120" t="s">
        <v>66</v>
      </c>
      <c r="Q55" s="120" t="s">
        <v>124</v>
      </c>
      <c r="S55" s="46">
        <v>26</v>
      </c>
      <c r="T55" s="49" t="s">
        <v>703</v>
      </c>
      <c r="U55" s="49"/>
      <c r="V55" s="49"/>
      <c r="W55" s="49"/>
      <c r="Y55" s="120">
        <v>26</v>
      </c>
      <c r="Z55" s="120"/>
      <c r="AA55" s="120"/>
      <c r="AB55" s="120" t="s">
        <v>66</v>
      </c>
      <c r="AC55" s="120" t="s">
        <v>124</v>
      </c>
      <c r="AK55" s="48"/>
    </row>
    <row r="56" spans="1:37" x14ac:dyDescent="0.25">
      <c r="A56" s="93">
        <v>17</v>
      </c>
      <c r="B56" s="93" t="s">
        <v>964</v>
      </c>
      <c r="C56" s="93" t="s">
        <v>965</v>
      </c>
      <c r="D56" s="93" t="s">
        <v>65</v>
      </c>
      <c r="E56" s="93" t="s">
        <v>124</v>
      </c>
      <c r="G56" s="93">
        <v>17</v>
      </c>
      <c r="H56" s="93" t="s">
        <v>183</v>
      </c>
      <c r="I56" s="93" t="s">
        <v>514</v>
      </c>
      <c r="J56" s="93" t="s">
        <v>65</v>
      </c>
      <c r="K56" s="93" t="s">
        <v>124</v>
      </c>
      <c r="M56" s="49">
        <v>17</v>
      </c>
      <c r="N56" s="49" t="s">
        <v>703</v>
      </c>
      <c r="O56" s="49"/>
      <c r="P56" s="49" t="s">
        <v>65</v>
      </c>
      <c r="Q56" s="49" t="s">
        <v>124</v>
      </c>
      <c r="S56" s="49">
        <v>17</v>
      </c>
      <c r="T56" s="49" t="s">
        <v>703</v>
      </c>
      <c r="U56" s="49"/>
      <c r="V56" s="49"/>
      <c r="W56" s="49"/>
      <c r="Y56" s="49">
        <v>17</v>
      </c>
      <c r="Z56" s="49"/>
      <c r="AA56" s="49"/>
      <c r="AB56" s="49" t="s">
        <v>65</v>
      </c>
      <c r="AC56" s="49" t="s">
        <v>124</v>
      </c>
      <c r="AK56" s="48"/>
    </row>
    <row r="57" spans="1:37" x14ac:dyDescent="0.25">
      <c r="A57" s="93">
        <v>18</v>
      </c>
      <c r="B57" s="93" t="s">
        <v>976</v>
      </c>
      <c r="C57" s="93" t="s">
        <v>977</v>
      </c>
      <c r="D57" s="93" t="s">
        <v>65</v>
      </c>
      <c r="E57" s="93" t="s">
        <v>124</v>
      </c>
      <c r="G57" s="93">
        <v>18</v>
      </c>
      <c r="H57" s="93" t="s">
        <v>978</v>
      </c>
      <c r="I57" s="93" t="s">
        <v>979</v>
      </c>
      <c r="J57" s="93" t="s">
        <v>65</v>
      </c>
      <c r="K57" s="93" t="s">
        <v>124</v>
      </c>
      <c r="M57" s="49">
        <v>18</v>
      </c>
      <c r="N57" s="49" t="s">
        <v>703</v>
      </c>
      <c r="O57" s="49"/>
      <c r="P57" s="49" t="s">
        <v>65</v>
      </c>
      <c r="Q57" s="49" t="s">
        <v>124</v>
      </c>
      <c r="S57" s="49">
        <v>18</v>
      </c>
      <c r="T57" s="49" t="s">
        <v>703</v>
      </c>
      <c r="U57" s="49"/>
      <c r="V57" s="49"/>
      <c r="W57" s="49"/>
      <c r="Y57" s="49">
        <v>18</v>
      </c>
      <c r="Z57" s="49"/>
      <c r="AA57" s="49"/>
      <c r="AB57" s="49" t="s">
        <v>65</v>
      </c>
      <c r="AC57" s="49" t="s">
        <v>124</v>
      </c>
      <c r="AK57" s="48"/>
    </row>
    <row r="58" spans="1:37" x14ac:dyDescent="0.25">
      <c r="A58" s="52"/>
      <c r="B58" s="52"/>
      <c r="C58" s="52"/>
      <c r="D58" s="52"/>
      <c r="E58" s="52"/>
      <c r="AK58" s="48"/>
    </row>
    <row r="59" spans="1:37" x14ac:dyDescent="0.25">
      <c r="A59" s="55"/>
      <c r="B59" s="55"/>
      <c r="C59" s="55"/>
      <c r="D59" s="55"/>
      <c r="E59" s="55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1:37" x14ac:dyDescent="0.25">
      <c r="AK60" s="48"/>
    </row>
    <row r="61" spans="1:37" x14ac:dyDescent="0.25">
      <c r="A61" s="49"/>
      <c r="B61" s="46" t="s">
        <v>80</v>
      </c>
      <c r="C61" s="46" t="s">
        <v>69</v>
      </c>
      <c r="D61" s="46"/>
      <c r="E61" s="46"/>
      <c r="F61" s="45"/>
      <c r="G61" s="46">
        <v>100</v>
      </c>
      <c r="H61" s="46"/>
      <c r="I61" s="46"/>
      <c r="J61" s="46"/>
      <c r="K61" s="46"/>
      <c r="L61" s="45"/>
      <c r="M61" s="46">
        <v>200</v>
      </c>
      <c r="N61" s="46"/>
      <c r="O61" s="46"/>
      <c r="P61" s="46"/>
      <c r="Q61" s="46"/>
      <c r="R61" s="45"/>
      <c r="S61" s="46">
        <v>400</v>
      </c>
      <c r="T61" s="46"/>
      <c r="U61" s="46"/>
      <c r="V61" s="46"/>
      <c r="W61" s="46"/>
      <c r="X61" s="45"/>
      <c r="Y61" s="46">
        <v>800</v>
      </c>
      <c r="Z61" s="46"/>
      <c r="AA61" s="46"/>
      <c r="AB61" s="46"/>
      <c r="AC61" s="46"/>
      <c r="AD61" s="45"/>
      <c r="AE61" s="46">
        <v>1500</v>
      </c>
      <c r="AF61" s="46"/>
      <c r="AG61" s="46"/>
      <c r="AH61" s="46"/>
      <c r="AI61" s="46"/>
      <c r="AK61" s="48"/>
    </row>
    <row r="62" spans="1:37" x14ac:dyDescent="0.25">
      <c r="A62" s="49" t="s">
        <v>53</v>
      </c>
      <c r="B62" s="49" t="s">
        <v>51</v>
      </c>
      <c r="C62" s="50" t="s">
        <v>52</v>
      </c>
      <c r="D62" s="50" t="s">
        <v>54</v>
      </c>
      <c r="E62" s="46" t="s">
        <v>75</v>
      </c>
      <c r="F62" s="45"/>
      <c r="G62" s="49" t="s">
        <v>53</v>
      </c>
      <c r="H62" s="49" t="s">
        <v>51</v>
      </c>
      <c r="I62" s="50" t="s">
        <v>52</v>
      </c>
      <c r="J62" s="50" t="s">
        <v>54</v>
      </c>
      <c r="K62" s="46" t="s">
        <v>75</v>
      </c>
      <c r="L62" s="45"/>
      <c r="M62" s="49" t="s">
        <v>53</v>
      </c>
      <c r="N62" s="49" t="s">
        <v>51</v>
      </c>
      <c r="O62" s="50" t="s">
        <v>52</v>
      </c>
      <c r="P62" s="50" t="s">
        <v>54</v>
      </c>
      <c r="Q62" s="46" t="s">
        <v>75</v>
      </c>
      <c r="R62" s="45"/>
      <c r="S62" s="49" t="s">
        <v>53</v>
      </c>
      <c r="T62" s="49" t="s">
        <v>51</v>
      </c>
      <c r="U62" s="50" t="s">
        <v>52</v>
      </c>
      <c r="V62" s="50" t="s">
        <v>54</v>
      </c>
      <c r="W62" s="46" t="s">
        <v>75</v>
      </c>
      <c r="X62" s="45"/>
      <c r="Y62" s="49" t="s">
        <v>53</v>
      </c>
      <c r="Z62" s="49" t="s">
        <v>51</v>
      </c>
      <c r="AA62" s="50" t="s">
        <v>52</v>
      </c>
      <c r="AB62" s="50" t="s">
        <v>54</v>
      </c>
      <c r="AC62" s="46" t="s">
        <v>75</v>
      </c>
      <c r="AD62" s="45"/>
      <c r="AE62" s="49" t="s">
        <v>53</v>
      </c>
      <c r="AF62" s="49" t="s">
        <v>51</v>
      </c>
      <c r="AG62" s="50" t="s">
        <v>52</v>
      </c>
      <c r="AH62" s="50" t="s">
        <v>54</v>
      </c>
      <c r="AI62" s="46" t="s">
        <v>75</v>
      </c>
      <c r="AK62" s="48"/>
    </row>
    <row r="63" spans="1:37" x14ac:dyDescent="0.25">
      <c r="A63" s="49">
        <v>59</v>
      </c>
      <c r="B63" s="49" t="s">
        <v>703</v>
      </c>
      <c r="C63" s="49"/>
      <c r="D63" s="49" t="s">
        <v>67</v>
      </c>
      <c r="E63" s="49" t="s">
        <v>125</v>
      </c>
      <c r="F63" s="52"/>
      <c r="G63" s="49">
        <v>59</v>
      </c>
      <c r="H63" s="49"/>
      <c r="I63" s="49"/>
      <c r="J63" s="49" t="s">
        <v>67</v>
      </c>
      <c r="K63" s="49" t="s">
        <v>125</v>
      </c>
      <c r="L63" s="52"/>
      <c r="M63" s="49">
        <v>59</v>
      </c>
      <c r="N63" s="49" t="s">
        <v>132</v>
      </c>
      <c r="O63" s="49" t="s">
        <v>128</v>
      </c>
      <c r="P63" s="49" t="s">
        <v>67</v>
      </c>
      <c r="Q63" s="49" t="s">
        <v>125</v>
      </c>
      <c r="R63" s="52"/>
      <c r="S63" s="49">
        <v>59</v>
      </c>
      <c r="T63" s="49"/>
      <c r="U63" s="49"/>
      <c r="V63" s="49" t="s">
        <v>67</v>
      </c>
      <c r="W63" s="49" t="s">
        <v>125</v>
      </c>
      <c r="X63" s="52"/>
      <c r="Y63" s="49">
        <v>59</v>
      </c>
      <c r="Z63" s="49"/>
      <c r="AA63" s="49"/>
      <c r="AB63" s="49" t="s">
        <v>67</v>
      </c>
      <c r="AC63" s="49" t="s">
        <v>125</v>
      </c>
      <c r="AD63" s="52"/>
      <c r="AE63" s="35">
        <v>59</v>
      </c>
      <c r="AF63" s="37" t="s">
        <v>440</v>
      </c>
      <c r="AG63" s="37" t="s">
        <v>175</v>
      </c>
      <c r="AH63" s="49" t="s">
        <v>67</v>
      </c>
      <c r="AI63" s="49" t="s">
        <v>125</v>
      </c>
      <c r="AK63" s="48"/>
    </row>
    <row r="64" spans="1:37" x14ac:dyDescent="0.25">
      <c r="A64" s="49">
        <v>60</v>
      </c>
      <c r="B64" s="49" t="s">
        <v>703</v>
      </c>
      <c r="C64" s="49"/>
      <c r="D64" s="49" t="s">
        <v>67</v>
      </c>
      <c r="E64" s="49" t="s">
        <v>125</v>
      </c>
      <c r="F64" s="52"/>
      <c r="G64" s="49">
        <v>60</v>
      </c>
      <c r="H64" s="49"/>
      <c r="I64" s="49"/>
      <c r="J64" s="49" t="s">
        <v>67</v>
      </c>
      <c r="K64" s="49" t="s">
        <v>125</v>
      </c>
      <c r="L64" s="52"/>
      <c r="M64" s="49">
        <v>60</v>
      </c>
      <c r="N64" s="49" t="s">
        <v>225</v>
      </c>
      <c r="O64" s="49" t="s">
        <v>147</v>
      </c>
      <c r="P64" s="49" t="s">
        <v>67</v>
      </c>
      <c r="Q64" s="49" t="s">
        <v>125</v>
      </c>
      <c r="R64" s="52"/>
      <c r="S64" s="49">
        <v>60</v>
      </c>
      <c r="T64" s="49"/>
      <c r="U64" s="49"/>
      <c r="V64" s="49" t="s">
        <v>67</v>
      </c>
      <c r="W64" s="49" t="s">
        <v>125</v>
      </c>
      <c r="X64" s="52"/>
      <c r="Y64" s="49">
        <v>60</v>
      </c>
      <c r="Z64" s="49"/>
      <c r="AA64" s="49"/>
      <c r="AB64" s="49" t="s">
        <v>67</v>
      </c>
      <c r="AC64" s="49" t="s">
        <v>125</v>
      </c>
      <c r="AD64" s="52"/>
      <c r="AE64" s="49">
        <v>60</v>
      </c>
      <c r="AF64" s="49"/>
      <c r="AG64" s="49"/>
      <c r="AH64" s="49" t="s">
        <v>67</v>
      </c>
      <c r="AI64" s="49" t="s">
        <v>125</v>
      </c>
      <c r="AK64" s="48"/>
    </row>
    <row r="65" spans="1:37" x14ac:dyDescent="0.25">
      <c r="A65" s="49">
        <v>13</v>
      </c>
      <c r="B65" s="49" t="s">
        <v>703</v>
      </c>
      <c r="C65" s="49"/>
      <c r="D65" s="49" t="s">
        <v>64</v>
      </c>
      <c r="E65" s="49" t="s">
        <v>125</v>
      </c>
      <c r="F65" s="52"/>
      <c r="G65" s="49">
        <v>13</v>
      </c>
      <c r="H65" s="49"/>
      <c r="I65" s="49"/>
      <c r="J65" s="49" t="s">
        <v>64</v>
      </c>
      <c r="K65" s="49" t="s">
        <v>125</v>
      </c>
      <c r="L65" s="52"/>
      <c r="M65" s="93">
        <v>13</v>
      </c>
      <c r="N65" s="93" t="s">
        <v>297</v>
      </c>
      <c r="O65" s="93" t="s">
        <v>298</v>
      </c>
      <c r="P65" s="49" t="s">
        <v>64</v>
      </c>
      <c r="Q65" s="49" t="s">
        <v>125</v>
      </c>
      <c r="R65" s="52"/>
      <c r="S65" s="49">
        <v>13</v>
      </c>
      <c r="T65" s="49"/>
      <c r="U65" s="49"/>
      <c r="V65" s="49" t="s">
        <v>64</v>
      </c>
      <c r="W65" s="49" t="s">
        <v>125</v>
      </c>
      <c r="X65" s="52"/>
      <c r="Y65" s="49">
        <v>13</v>
      </c>
      <c r="Z65" s="49"/>
      <c r="AA65" s="49"/>
      <c r="AB65" s="49" t="s">
        <v>64</v>
      </c>
      <c r="AC65" s="49" t="s">
        <v>125</v>
      </c>
      <c r="AD65" s="52"/>
      <c r="AE65" s="49">
        <v>13</v>
      </c>
      <c r="AF65" s="49"/>
      <c r="AG65" s="49"/>
      <c r="AH65" s="49" t="s">
        <v>64</v>
      </c>
      <c r="AI65" s="49" t="s">
        <v>125</v>
      </c>
      <c r="AK65" s="48"/>
    </row>
    <row r="66" spans="1:37" x14ac:dyDescent="0.25">
      <c r="A66" s="49">
        <v>14</v>
      </c>
      <c r="B66" s="49" t="s">
        <v>703</v>
      </c>
      <c r="C66" s="49"/>
      <c r="D66" s="49" t="s">
        <v>64</v>
      </c>
      <c r="E66" s="49" t="s">
        <v>125</v>
      </c>
      <c r="F66" s="52"/>
      <c r="G66" s="49">
        <v>14</v>
      </c>
      <c r="H66" s="49"/>
      <c r="I66" s="49"/>
      <c r="J66" s="49" t="s">
        <v>64</v>
      </c>
      <c r="K66" s="49" t="s">
        <v>125</v>
      </c>
      <c r="L66" s="52"/>
      <c r="M66" s="49">
        <v>14</v>
      </c>
      <c r="N66" s="49"/>
      <c r="O66" s="49"/>
      <c r="P66" s="49" t="s">
        <v>64</v>
      </c>
      <c r="Q66" s="49" t="s">
        <v>125</v>
      </c>
      <c r="R66" s="52"/>
      <c r="S66" s="49">
        <v>14</v>
      </c>
      <c r="T66" s="49"/>
      <c r="U66" s="49"/>
      <c r="V66" s="49" t="s">
        <v>64</v>
      </c>
      <c r="W66" s="49" t="s">
        <v>125</v>
      </c>
      <c r="X66" s="52"/>
      <c r="Y66" s="49">
        <v>14</v>
      </c>
      <c r="Z66" s="49"/>
      <c r="AA66" s="49"/>
      <c r="AB66" s="49" t="s">
        <v>64</v>
      </c>
      <c r="AC66" s="49" t="s">
        <v>125</v>
      </c>
      <c r="AD66" s="52"/>
      <c r="AE66" s="49">
        <v>14</v>
      </c>
      <c r="AF66" s="49"/>
      <c r="AG66" s="49"/>
      <c r="AH66" s="49" t="s">
        <v>64</v>
      </c>
      <c r="AI66" s="49" t="s">
        <v>125</v>
      </c>
      <c r="AK66" s="48"/>
    </row>
    <row r="67" spans="1:37" x14ac:dyDescent="0.25">
      <c r="A67" s="120">
        <v>25</v>
      </c>
      <c r="B67" s="120" t="s">
        <v>414</v>
      </c>
      <c r="C67" s="120" t="s">
        <v>415</v>
      </c>
      <c r="D67" s="120" t="s">
        <v>66</v>
      </c>
      <c r="E67" s="120" t="s">
        <v>125</v>
      </c>
      <c r="F67" s="64"/>
      <c r="G67" s="93">
        <v>25</v>
      </c>
      <c r="H67" s="93" t="s">
        <v>414</v>
      </c>
      <c r="I67" s="93" t="s">
        <v>415</v>
      </c>
      <c r="J67" s="93" t="s">
        <v>66</v>
      </c>
      <c r="K67" s="93" t="s">
        <v>125</v>
      </c>
      <c r="L67" s="64"/>
      <c r="M67" s="93">
        <v>25</v>
      </c>
      <c r="N67" s="93"/>
      <c r="O67" s="93"/>
      <c r="P67" s="93" t="s">
        <v>66</v>
      </c>
      <c r="Q67" s="93" t="s">
        <v>125</v>
      </c>
      <c r="R67" s="64"/>
      <c r="S67" s="93">
        <v>25</v>
      </c>
      <c r="T67" s="93"/>
      <c r="U67" s="93"/>
      <c r="V67" s="93" t="s">
        <v>66</v>
      </c>
      <c r="W67" s="93" t="s">
        <v>125</v>
      </c>
      <c r="X67" s="64"/>
      <c r="Y67" s="93">
        <v>25</v>
      </c>
      <c r="Z67" s="93"/>
      <c r="AA67" s="93"/>
      <c r="AB67" s="93" t="s">
        <v>66</v>
      </c>
      <c r="AC67" s="93" t="s">
        <v>125</v>
      </c>
      <c r="AD67" s="64"/>
      <c r="AE67" s="120">
        <v>25</v>
      </c>
      <c r="AF67" s="120" t="s">
        <v>418</v>
      </c>
      <c r="AG67" s="120" t="s">
        <v>156</v>
      </c>
      <c r="AH67" s="120" t="s">
        <v>66</v>
      </c>
      <c r="AI67" s="120" t="s">
        <v>125</v>
      </c>
      <c r="AK67" s="48"/>
    </row>
    <row r="68" spans="1:37" x14ac:dyDescent="0.25">
      <c r="A68" s="120">
        <v>26</v>
      </c>
      <c r="B68" s="120" t="s">
        <v>430</v>
      </c>
      <c r="C68" s="120" t="s">
        <v>422</v>
      </c>
      <c r="D68" s="120" t="s">
        <v>66</v>
      </c>
      <c r="E68" s="120" t="s">
        <v>125</v>
      </c>
      <c r="F68" s="64"/>
      <c r="G68" s="93">
        <v>26</v>
      </c>
      <c r="H68" s="93" t="s">
        <v>1116</v>
      </c>
      <c r="I68" s="93" t="s">
        <v>1114</v>
      </c>
      <c r="J68" s="93" t="s">
        <v>66</v>
      </c>
      <c r="K68" s="93" t="s">
        <v>125</v>
      </c>
      <c r="L68" s="64"/>
      <c r="M68" s="93">
        <v>26</v>
      </c>
      <c r="N68" s="93"/>
      <c r="O68" s="93"/>
      <c r="P68" s="93" t="s">
        <v>66</v>
      </c>
      <c r="Q68" s="93" t="s">
        <v>125</v>
      </c>
      <c r="R68" s="64"/>
      <c r="S68" s="18">
        <v>26</v>
      </c>
      <c r="T68" s="18"/>
      <c r="U68" s="18"/>
      <c r="V68" s="18" t="s">
        <v>66</v>
      </c>
      <c r="W68" s="18" t="s">
        <v>125</v>
      </c>
      <c r="X68" s="64"/>
      <c r="Y68" s="18">
        <v>26</v>
      </c>
      <c r="Z68" s="18"/>
      <c r="AA68" s="18"/>
      <c r="AB68" s="18" t="s">
        <v>66</v>
      </c>
      <c r="AC68" s="18" t="s">
        <v>125</v>
      </c>
      <c r="AD68" s="64"/>
      <c r="AE68" s="93">
        <v>26</v>
      </c>
      <c r="AF68" s="93"/>
      <c r="AG68" s="93"/>
      <c r="AH68" s="93" t="s">
        <v>66</v>
      </c>
      <c r="AI68" s="93" t="s">
        <v>125</v>
      </c>
      <c r="AK68" s="48"/>
    </row>
    <row r="69" spans="1:37" x14ac:dyDescent="0.25">
      <c r="A69" s="49">
        <v>17</v>
      </c>
      <c r="B69" s="49"/>
      <c r="C69" s="49"/>
      <c r="D69" s="49" t="s">
        <v>65</v>
      </c>
      <c r="E69" s="49" t="s">
        <v>125</v>
      </c>
      <c r="F69" s="52"/>
      <c r="G69" s="49"/>
      <c r="H69" s="49"/>
      <c r="I69" s="49"/>
      <c r="J69" s="49" t="s">
        <v>65</v>
      </c>
      <c r="K69" s="49" t="s">
        <v>125</v>
      </c>
      <c r="L69" s="52"/>
      <c r="M69" s="49"/>
      <c r="N69" s="49"/>
      <c r="O69" s="49"/>
      <c r="P69" s="49" t="s">
        <v>65</v>
      </c>
      <c r="Q69" s="49" t="s">
        <v>125</v>
      </c>
      <c r="R69" s="52"/>
      <c r="S69" s="49">
        <v>17</v>
      </c>
      <c r="T69" s="49"/>
      <c r="U69" s="49"/>
      <c r="V69" s="49" t="s">
        <v>65</v>
      </c>
      <c r="W69" s="49" t="s">
        <v>125</v>
      </c>
      <c r="X69" s="52"/>
      <c r="Y69" s="93">
        <v>17</v>
      </c>
      <c r="Z69" s="93" t="s">
        <v>981</v>
      </c>
      <c r="AA69" s="93" t="s">
        <v>982</v>
      </c>
      <c r="AB69" s="93" t="s">
        <v>65</v>
      </c>
      <c r="AC69" s="93" t="s">
        <v>125</v>
      </c>
      <c r="AD69" s="52"/>
      <c r="AE69" s="49"/>
      <c r="AF69" s="49"/>
      <c r="AG69" s="49"/>
      <c r="AH69" s="49" t="s">
        <v>65</v>
      </c>
      <c r="AI69" s="49" t="s">
        <v>125</v>
      </c>
      <c r="AK69" s="48"/>
    </row>
    <row r="70" spans="1:37" x14ac:dyDescent="0.25">
      <c r="A70" s="49"/>
      <c r="B70" s="49"/>
      <c r="C70" s="49"/>
      <c r="D70" s="49" t="s">
        <v>65</v>
      </c>
      <c r="E70" s="49" t="s">
        <v>125</v>
      </c>
      <c r="F70" s="52"/>
      <c r="G70" s="49"/>
      <c r="H70" s="49"/>
      <c r="I70" s="49"/>
      <c r="J70" s="49" t="s">
        <v>65</v>
      </c>
      <c r="K70" s="49" t="s">
        <v>125</v>
      </c>
      <c r="L70" s="52"/>
      <c r="M70" s="49"/>
      <c r="N70" s="49"/>
      <c r="O70" s="49"/>
      <c r="P70" s="49" t="s">
        <v>65</v>
      </c>
      <c r="Q70" s="49" t="s">
        <v>125</v>
      </c>
      <c r="R70" s="52"/>
      <c r="S70" s="49"/>
      <c r="T70" s="49"/>
      <c r="U70" s="49"/>
      <c r="V70" s="49" t="s">
        <v>65</v>
      </c>
      <c r="W70" s="49" t="s">
        <v>125</v>
      </c>
      <c r="X70" s="52"/>
      <c r="Y70" s="93"/>
      <c r="Z70" s="93"/>
      <c r="AA70" s="93"/>
      <c r="AB70" s="93" t="s">
        <v>65</v>
      </c>
      <c r="AC70" s="93" t="s">
        <v>125</v>
      </c>
      <c r="AD70" s="52"/>
      <c r="AE70" s="49"/>
      <c r="AF70" s="49"/>
      <c r="AG70" s="49"/>
      <c r="AH70" s="49" t="s">
        <v>65</v>
      </c>
      <c r="AI70" s="49" t="s">
        <v>125</v>
      </c>
      <c r="AK70" s="48"/>
    </row>
    <row r="71" spans="1:37" x14ac:dyDescent="0.25">
      <c r="AK71" s="48"/>
    </row>
    <row r="72" spans="1:37" x14ac:dyDescent="0.25">
      <c r="A72" s="49"/>
      <c r="B72" s="49"/>
      <c r="C72" s="46" t="s">
        <v>71</v>
      </c>
      <c r="D72" s="46"/>
      <c r="E72" s="46"/>
      <c r="F72" s="45"/>
      <c r="G72" s="46" t="s">
        <v>11</v>
      </c>
      <c r="H72" s="46"/>
      <c r="I72" s="46"/>
      <c r="J72" s="46"/>
      <c r="K72" s="46"/>
      <c r="L72" s="45"/>
      <c r="M72" s="46" t="s">
        <v>10</v>
      </c>
      <c r="N72" s="46"/>
      <c r="O72" s="46"/>
      <c r="P72" s="46"/>
      <c r="Q72" s="46"/>
      <c r="R72" s="45"/>
      <c r="S72" s="46" t="s">
        <v>9</v>
      </c>
      <c r="T72" s="46"/>
      <c r="U72" s="46"/>
      <c r="V72" s="46"/>
      <c r="W72" s="46"/>
      <c r="X72" s="45"/>
      <c r="Y72" s="46" t="s">
        <v>8</v>
      </c>
      <c r="Z72" s="46"/>
      <c r="AA72" s="46"/>
      <c r="AB72" s="46"/>
      <c r="AC72" s="46"/>
      <c r="AD72" s="47"/>
      <c r="AE72" s="46" t="s">
        <v>18</v>
      </c>
      <c r="AF72" s="46"/>
      <c r="AG72" s="46"/>
      <c r="AH72" s="49"/>
      <c r="AI72" s="49"/>
      <c r="AK72" s="48"/>
    </row>
    <row r="73" spans="1:37" x14ac:dyDescent="0.25">
      <c r="A73" s="49" t="s">
        <v>53</v>
      </c>
      <c r="B73" s="49" t="s">
        <v>51</v>
      </c>
      <c r="C73" s="50" t="s">
        <v>52</v>
      </c>
      <c r="D73" s="50" t="s">
        <v>54</v>
      </c>
      <c r="E73" s="46" t="s">
        <v>75</v>
      </c>
      <c r="F73" s="52"/>
      <c r="G73" s="49" t="s">
        <v>53</v>
      </c>
      <c r="H73" s="49" t="s">
        <v>51</v>
      </c>
      <c r="I73" s="50" t="s">
        <v>52</v>
      </c>
      <c r="J73" s="50" t="s">
        <v>54</v>
      </c>
      <c r="K73" s="46" t="s">
        <v>75</v>
      </c>
      <c r="L73" s="52"/>
      <c r="M73" s="49" t="s">
        <v>53</v>
      </c>
      <c r="N73" s="49" t="s">
        <v>51</v>
      </c>
      <c r="O73" s="50" t="s">
        <v>52</v>
      </c>
      <c r="P73" s="50" t="s">
        <v>54</v>
      </c>
      <c r="Q73" s="46" t="s">
        <v>75</v>
      </c>
      <c r="R73" s="52"/>
      <c r="S73" s="49" t="s">
        <v>53</v>
      </c>
      <c r="T73" s="49" t="s">
        <v>51</v>
      </c>
      <c r="U73" s="50" t="s">
        <v>52</v>
      </c>
      <c r="V73" s="50" t="s">
        <v>54</v>
      </c>
      <c r="W73" s="46" t="s">
        <v>75</v>
      </c>
      <c r="X73" s="52"/>
      <c r="Y73" s="49" t="s">
        <v>53</v>
      </c>
      <c r="Z73" s="49" t="s">
        <v>51</v>
      </c>
      <c r="AA73" s="50" t="s">
        <v>52</v>
      </c>
      <c r="AB73" s="50" t="s">
        <v>54</v>
      </c>
      <c r="AC73" s="46" t="s">
        <v>75</v>
      </c>
      <c r="AD73" s="52"/>
      <c r="AE73" s="49" t="s">
        <v>53</v>
      </c>
      <c r="AF73" s="49" t="s">
        <v>51</v>
      </c>
      <c r="AG73" s="50" t="s">
        <v>52</v>
      </c>
      <c r="AH73" s="50" t="s">
        <v>54</v>
      </c>
      <c r="AI73" s="46" t="s">
        <v>75</v>
      </c>
      <c r="AK73" s="48"/>
    </row>
    <row r="74" spans="1:37" x14ac:dyDescent="0.25">
      <c r="A74" s="49">
        <v>59</v>
      </c>
      <c r="B74" s="49"/>
      <c r="C74" s="49"/>
      <c r="D74" s="49" t="s">
        <v>67</v>
      </c>
      <c r="E74" s="49" t="s">
        <v>125</v>
      </c>
      <c r="F74" s="52"/>
      <c r="G74" s="49">
        <v>59</v>
      </c>
      <c r="H74" s="49"/>
      <c r="I74" s="49"/>
      <c r="J74" s="49" t="s">
        <v>67</v>
      </c>
      <c r="K74" s="49" t="s">
        <v>125</v>
      </c>
      <c r="L74" s="52"/>
      <c r="M74" s="49">
        <v>59</v>
      </c>
      <c r="N74" s="49"/>
      <c r="O74" s="49"/>
      <c r="P74" s="49" t="s">
        <v>67</v>
      </c>
      <c r="Q74" s="49" t="s">
        <v>125</v>
      </c>
      <c r="R74" s="52"/>
      <c r="S74" s="49">
        <v>59</v>
      </c>
      <c r="T74" s="49"/>
      <c r="U74" s="49"/>
      <c r="V74" s="49" t="s">
        <v>67</v>
      </c>
      <c r="W74" s="49" t="s">
        <v>125</v>
      </c>
      <c r="X74" s="52"/>
      <c r="Y74" s="49">
        <v>59</v>
      </c>
      <c r="Z74" s="37" t="s">
        <v>122</v>
      </c>
      <c r="AA74" s="37" t="s">
        <v>781</v>
      </c>
      <c r="AB74" s="49" t="s">
        <v>67</v>
      </c>
      <c r="AC74" s="49" t="s">
        <v>125</v>
      </c>
      <c r="AD74" s="52"/>
      <c r="AE74" s="49">
        <v>59</v>
      </c>
      <c r="AF74" s="49"/>
      <c r="AG74" s="49"/>
      <c r="AH74" s="49" t="s">
        <v>67</v>
      </c>
      <c r="AI74" s="49" t="s">
        <v>125</v>
      </c>
      <c r="AK74" s="48"/>
    </row>
    <row r="75" spans="1:37" x14ac:dyDescent="0.25">
      <c r="A75" s="49">
        <v>60</v>
      </c>
      <c r="B75" s="49"/>
      <c r="C75" s="49"/>
      <c r="D75" s="49" t="s">
        <v>67</v>
      </c>
      <c r="E75" s="49" t="s">
        <v>125</v>
      </c>
      <c r="F75" s="52"/>
      <c r="G75" s="49">
        <v>60</v>
      </c>
      <c r="H75" s="49"/>
      <c r="I75" s="49"/>
      <c r="J75" s="49" t="s">
        <v>67</v>
      </c>
      <c r="K75" s="49" t="s">
        <v>125</v>
      </c>
      <c r="L75" s="52"/>
      <c r="M75" s="49">
        <v>60</v>
      </c>
      <c r="N75" s="49"/>
      <c r="O75" s="49"/>
      <c r="P75" s="49" t="s">
        <v>67</v>
      </c>
      <c r="Q75" s="49" t="s">
        <v>125</v>
      </c>
      <c r="R75" s="52"/>
      <c r="S75" s="49">
        <v>60</v>
      </c>
      <c r="T75" s="49"/>
      <c r="U75" s="49"/>
      <c r="V75" s="49" t="s">
        <v>67</v>
      </c>
      <c r="W75" s="49" t="s">
        <v>125</v>
      </c>
      <c r="X75" s="52"/>
      <c r="Y75" s="49">
        <v>60</v>
      </c>
      <c r="Z75" s="49"/>
      <c r="AA75" s="49"/>
      <c r="AB75" s="49" t="s">
        <v>67</v>
      </c>
      <c r="AC75" s="49" t="s">
        <v>125</v>
      </c>
      <c r="AD75" s="52"/>
      <c r="AE75" s="49">
        <v>60</v>
      </c>
      <c r="AF75" s="49"/>
      <c r="AG75" s="49"/>
      <c r="AH75" s="49" t="s">
        <v>67</v>
      </c>
      <c r="AI75" s="49" t="s">
        <v>125</v>
      </c>
      <c r="AK75" s="48"/>
    </row>
    <row r="76" spans="1:37" x14ac:dyDescent="0.25">
      <c r="A76" s="49">
        <v>13</v>
      </c>
      <c r="B76" s="49"/>
      <c r="C76" s="49"/>
      <c r="D76" s="49" t="s">
        <v>64</v>
      </c>
      <c r="E76" s="49" t="s">
        <v>125</v>
      </c>
      <c r="F76" s="52"/>
      <c r="G76" s="49">
        <v>13</v>
      </c>
      <c r="H76" s="49"/>
      <c r="I76" s="49"/>
      <c r="J76" s="49" t="s">
        <v>64</v>
      </c>
      <c r="K76" s="49" t="s">
        <v>125</v>
      </c>
      <c r="L76" s="52"/>
      <c r="M76" s="49">
        <v>13</v>
      </c>
      <c r="N76" s="49"/>
      <c r="O76" s="49"/>
      <c r="P76" s="49" t="s">
        <v>64</v>
      </c>
      <c r="Q76" s="49" t="s">
        <v>125</v>
      </c>
      <c r="R76" s="52"/>
      <c r="S76" s="49">
        <v>13</v>
      </c>
      <c r="T76" s="49"/>
      <c r="U76" s="49"/>
      <c r="V76" s="49" t="s">
        <v>64</v>
      </c>
      <c r="W76" s="49" t="s">
        <v>125</v>
      </c>
      <c r="X76" s="52"/>
      <c r="Y76" s="49">
        <v>13</v>
      </c>
      <c r="Z76" s="49"/>
      <c r="AA76" s="49"/>
      <c r="AB76" s="49" t="s">
        <v>64</v>
      </c>
      <c r="AC76" s="49" t="s">
        <v>125</v>
      </c>
      <c r="AD76" s="52"/>
      <c r="AE76" s="49">
        <v>13</v>
      </c>
      <c r="AF76" s="49"/>
      <c r="AG76" s="49"/>
      <c r="AH76" s="49" t="s">
        <v>64</v>
      </c>
      <c r="AI76" s="49" t="s">
        <v>125</v>
      </c>
      <c r="AK76" s="48"/>
    </row>
    <row r="77" spans="1:37" x14ac:dyDescent="0.25">
      <c r="A77" s="49">
        <v>14</v>
      </c>
      <c r="B77" s="49"/>
      <c r="C77" s="49"/>
      <c r="D77" s="49" t="s">
        <v>64</v>
      </c>
      <c r="E77" s="49" t="s">
        <v>125</v>
      </c>
      <c r="F77" s="52"/>
      <c r="G77" s="49">
        <v>14</v>
      </c>
      <c r="H77" s="49"/>
      <c r="I77" s="49"/>
      <c r="J77" s="49" t="s">
        <v>64</v>
      </c>
      <c r="K77" s="49" t="s">
        <v>125</v>
      </c>
      <c r="L77" s="52"/>
      <c r="M77" s="49">
        <v>14</v>
      </c>
      <c r="N77" s="49"/>
      <c r="O77" s="49"/>
      <c r="P77" s="49" t="s">
        <v>64</v>
      </c>
      <c r="Q77" s="49" t="s">
        <v>125</v>
      </c>
      <c r="R77" s="52"/>
      <c r="S77" s="49">
        <v>14</v>
      </c>
      <c r="T77" s="49"/>
      <c r="U77" s="49"/>
      <c r="V77" s="49" t="s">
        <v>64</v>
      </c>
      <c r="W77" s="49" t="s">
        <v>125</v>
      </c>
      <c r="X77" s="52"/>
      <c r="Y77" s="49">
        <v>14</v>
      </c>
      <c r="Z77" s="49"/>
      <c r="AA77" s="49"/>
      <c r="AB77" s="49" t="s">
        <v>64</v>
      </c>
      <c r="AC77" s="49" t="s">
        <v>125</v>
      </c>
      <c r="AD77" s="52"/>
      <c r="AE77" s="49">
        <v>14</v>
      </c>
      <c r="AF77" s="49"/>
      <c r="AG77" s="49"/>
      <c r="AH77" s="49" t="s">
        <v>64</v>
      </c>
      <c r="AI77" s="49" t="s">
        <v>125</v>
      </c>
      <c r="AK77" s="48"/>
    </row>
    <row r="78" spans="1:37" x14ac:dyDescent="0.25">
      <c r="A78" s="120">
        <v>25</v>
      </c>
      <c r="B78" s="120" t="s">
        <v>1109</v>
      </c>
      <c r="C78" s="120" t="s">
        <v>895</v>
      </c>
      <c r="D78" s="120" t="s">
        <v>66</v>
      </c>
      <c r="E78" s="120" t="s">
        <v>125</v>
      </c>
      <c r="F78" s="64"/>
      <c r="G78" s="93">
        <v>25</v>
      </c>
      <c r="H78" s="93"/>
      <c r="I78" s="93"/>
      <c r="J78" s="93" t="s">
        <v>66</v>
      </c>
      <c r="K78" s="93" t="s">
        <v>125</v>
      </c>
      <c r="L78" s="64"/>
      <c r="M78" s="120">
        <v>26</v>
      </c>
      <c r="N78" s="120" t="s">
        <v>1113</v>
      </c>
      <c r="O78" s="120" t="s">
        <v>1114</v>
      </c>
      <c r="P78" s="120" t="s">
        <v>66</v>
      </c>
      <c r="Q78" s="120" t="s">
        <v>125</v>
      </c>
      <c r="R78" s="64"/>
      <c r="S78" s="93">
        <v>25</v>
      </c>
      <c r="T78" s="93"/>
      <c r="U78" s="93"/>
      <c r="V78" s="93" t="s">
        <v>66</v>
      </c>
      <c r="W78" s="93" t="s">
        <v>125</v>
      </c>
      <c r="X78" s="64"/>
      <c r="Y78" s="93">
        <v>25</v>
      </c>
      <c r="Z78" s="93"/>
      <c r="AA78" s="93"/>
      <c r="AB78" s="93" t="s">
        <v>66</v>
      </c>
      <c r="AC78" s="93" t="s">
        <v>125</v>
      </c>
      <c r="AD78" s="64"/>
      <c r="AE78" s="120">
        <v>25</v>
      </c>
      <c r="AF78" s="120" t="s">
        <v>1115</v>
      </c>
      <c r="AG78" s="120" t="s">
        <v>896</v>
      </c>
      <c r="AH78" s="120" t="s">
        <v>66</v>
      </c>
      <c r="AI78" s="120" t="s">
        <v>125</v>
      </c>
      <c r="AK78" s="48"/>
    </row>
    <row r="79" spans="1:37" x14ac:dyDescent="0.25">
      <c r="A79" s="120">
        <v>26</v>
      </c>
      <c r="B79" s="120"/>
      <c r="C79" s="120"/>
      <c r="D79" s="120" t="s">
        <v>66</v>
      </c>
      <c r="E79" s="120" t="s">
        <v>125</v>
      </c>
      <c r="F79" s="64"/>
      <c r="G79" s="18">
        <v>26</v>
      </c>
      <c r="H79" s="18"/>
      <c r="I79" s="18"/>
      <c r="J79" s="18" t="s">
        <v>66</v>
      </c>
      <c r="K79" s="18" t="s">
        <v>125</v>
      </c>
      <c r="L79" s="64"/>
      <c r="M79" s="18">
        <v>25</v>
      </c>
      <c r="N79" s="18"/>
      <c r="O79" s="18"/>
      <c r="P79" s="18" t="s">
        <v>66</v>
      </c>
      <c r="Q79" s="18" t="s">
        <v>125</v>
      </c>
      <c r="R79" s="64"/>
      <c r="S79" s="18">
        <v>26</v>
      </c>
      <c r="T79" s="18"/>
      <c r="U79" s="18"/>
      <c r="V79" s="18" t="s">
        <v>66</v>
      </c>
      <c r="W79" s="18" t="s">
        <v>125</v>
      </c>
      <c r="X79" s="64"/>
      <c r="Y79" s="93">
        <v>26</v>
      </c>
      <c r="Z79" s="93"/>
      <c r="AA79" s="93"/>
      <c r="AB79" s="93" t="s">
        <v>66</v>
      </c>
      <c r="AC79" s="93" t="s">
        <v>125</v>
      </c>
      <c r="AD79" s="64"/>
      <c r="AE79" s="18">
        <v>26</v>
      </c>
      <c r="AF79" s="18"/>
      <c r="AG79" s="18"/>
      <c r="AH79" s="18" t="s">
        <v>66</v>
      </c>
      <c r="AI79" s="18" t="s">
        <v>125</v>
      </c>
      <c r="AK79" s="48"/>
    </row>
    <row r="80" spans="1:37" x14ac:dyDescent="0.25">
      <c r="A80" s="49"/>
      <c r="B80" s="49"/>
      <c r="C80" s="49"/>
      <c r="D80" s="49" t="s">
        <v>65</v>
      </c>
      <c r="E80" s="49" t="s">
        <v>125</v>
      </c>
      <c r="F80" s="52"/>
      <c r="G80" s="49">
        <v>17</v>
      </c>
      <c r="H80" s="49"/>
      <c r="I80" s="49"/>
      <c r="J80" s="49" t="s">
        <v>65</v>
      </c>
      <c r="K80" s="49" t="s">
        <v>125</v>
      </c>
      <c r="L80" s="52"/>
      <c r="M80" s="49"/>
      <c r="N80" s="49"/>
      <c r="O80" s="49"/>
      <c r="P80" s="49" t="s">
        <v>65</v>
      </c>
      <c r="Q80" s="49" t="s">
        <v>125</v>
      </c>
      <c r="R80" s="52"/>
      <c r="S80" s="49"/>
      <c r="T80" s="49"/>
      <c r="U80" s="49"/>
      <c r="V80" s="49" t="s">
        <v>65</v>
      </c>
      <c r="W80" s="49" t="s">
        <v>125</v>
      </c>
      <c r="X80" s="52"/>
      <c r="Y80" s="49"/>
      <c r="Z80" s="49"/>
      <c r="AA80" s="49"/>
      <c r="AB80" s="49" t="s">
        <v>65</v>
      </c>
      <c r="AC80" s="49" t="s">
        <v>125</v>
      </c>
      <c r="AD80" s="52"/>
      <c r="AE80" s="49"/>
      <c r="AF80" s="49"/>
      <c r="AG80" s="49"/>
      <c r="AH80" s="49" t="s">
        <v>65</v>
      </c>
      <c r="AI80" s="49" t="s">
        <v>125</v>
      </c>
      <c r="AK80" s="48"/>
    </row>
    <row r="81" spans="1:37" x14ac:dyDescent="0.25">
      <c r="A81" s="49"/>
      <c r="B81" s="49"/>
      <c r="C81" s="49"/>
      <c r="D81" s="49" t="s">
        <v>65</v>
      </c>
      <c r="E81" s="49" t="s">
        <v>125</v>
      </c>
      <c r="F81" s="52"/>
      <c r="G81" s="49"/>
      <c r="H81" s="49"/>
      <c r="I81" s="49"/>
      <c r="J81" s="49" t="s">
        <v>65</v>
      </c>
      <c r="K81" s="49" t="s">
        <v>125</v>
      </c>
      <c r="L81" s="52"/>
      <c r="M81" s="49"/>
      <c r="N81" s="49"/>
      <c r="O81" s="49"/>
      <c r="P81" s="49" t="s">
        <v>65</v>
      </c>
      <c r="Q81" s="49" t="s">
        <v>125</v>
      </c>
      <c r="R81" s="52"/>
      <c r="S81" s="49"/>
      <c r="T81" s="49"/>
      <c r="U81" s="49"/>
      <c r="V81" s="49" t="s">
        <v>65</v>
      </c>
      <c r="W81" s="49" t="s">
        <v>125</v>
      </c>
      <c r="X81" s="52"/>
      <c r="Y81" s="49"/>
      <c r="Z81" s="49"/>
      <c r="AA81" s="49"/>
      <c r="AB81" s="49" t="s">
        <v>65</v>
      </c>
      <c r="AC81" s="49" t="s">
        <v>125</v>
      </c>
      <c r="AD81" s="52"/>
      <c r="AE81" s="49"/>
      <c r="AF81" s="49"/>
      <c r="AG81" s="49"/>
      <c r="AH81" s="49" t="s">
        <v>65</v>
      </c>
      <c r="AI81" s="49" t="s">
        <v>125</v>
      </c>
      <c r="AK81" s="48"/>
    </row>
    <row r="82" spans="1:37" x14ac:dyDescent="0.25">
      <c r="AE82" s="43" t="s">
        <v>79</v>
      </c>
      <c r="AK82" s="48"/>
    </row>
    <row r="83" spans="1:37" x14ac:dyDescent="0.25">
      <c r="A83" s="49"/>
      <c r="B83" s="49"/>
      <c r="C83" s="46" t="s">
        <v>16</v>
      </c>
      <c r="D83" s="46"/>
      <c r="E83" s="46"/>
      <c r="G83" s="46">
        <v>3000</v>
      </c>
      <c r="H83" s="46"/>
      <c r="I83" s="46"/>
      <c r="J83" s="46"/>
      <c r="K83" s="46"/>
      <c r="M83" s="49"/>
      <c r="N83" s="49" t="s">
        <v>81</v>
      </c>
      <c r="O83" s="46" t="s">
        <v>69</v>
      </c>
      <c r="P83" s="46"/>
      <c r="Q83" s="46"/>
      <c r="S83" s="46" t="s">
        <v>203</v>
      </c>
      <c r="T83" s="46" t="s">
        <v>987</v>
      </c>
      <c r="U83" s="46"/>
      <c r="V83" s="46"/>
      <c r="W83" s="46"/>
      <c r="Y83" s="49"/>
      <c r="Z83" s="46" t="s">
        <v>78</v>
      </c>
      <c r="AA83" s="46"/>
      <c r="AB83" s="46"/>
      <c r="AC83" s="46"/>
      <c r="AK83" s="48"/>
    </row>
    <row r="84" spans="1:37" x14ac:dyDescent="0.25">
      <c r="A84" s="49" t="s">
        <v>53</v>
      </c>
      <c r="B84" s="49" t="s">
        <v>51</v>
      </c>
      <c r="C84" s="50" t="s">
        <v>52</v>
      </c>
      <c r="D84" s="50" t="s">
        <v>54</v>
      </c>
      <c r="E84" s="46" t="s">
        <v>75</v>
      </c>
      <c r="G84" s="49" t="s">
        <v>53</v>
      </c>
      <c r="H84" s="49" t="s">
        <v>51</v>
      </c>
      <c r="I84" s="50" t="s">
        <v>52</v>
      </c>
      <c r="J84" s="50" t="s">
        <v>54</v>
      </c>
      <c r="K84" s="46" t="s">
        <v>75</v>
      </c>
      <c r="M84" s="49" t="s">
        <v>53</v>
      </c>
      <c r="N84" s="49" t="s">
        <v>51</v>
      </c>
      <c r="O84" s="50" t="s">
        <v>52</v>
      </c>
      <c r="P84" s="50" t="s">
        <v>54</v>
      </c>
      <c r="Q84" s="46" t="s">
        <v>75</v>
      </c>
      <c r="S84" s="49" t="s">
        <v>53</v>
      </c>
      <c r="T84" s="49" t="s">
        <v>51</v>
      </c>
      <c r="U84" s="50" t="s">
        <v>52</v>
      </c>
      <c r="V84" s="50" t="s">
        <v>54</v>
      </c>
      <c r="W84" s="46" t="s">
        <v>75</v>
      </c>
      <c r="Y84" s="49" t="s">
        <v>53</v>
      </c>
      <c r="Z84" s="49" t="s">
        <v>51</v>
      </c>
      <c r="AA84" s="50" t="s">
        <v>52</v>
      </c>
      <c r="AB84" s="50" t="s">
        <v>54</v>
      </c>
      <c r="AC84" s="46" t="s">
        <v>75</v>
      </c>
      <c r="AK84" s="48"/>
    </row>
    <row r="85" spans="1:37" x14ac:dyDescent="0.25">
      <c r="A85" s="49">
        <v>59</v>
      </c>
      <c r="B85" s="49" t="s">
        <v>131</v>
      </c>
      <c r="C85" s="49" t="s">
        <v>232</v>
      </c>
      <c r="D85" s="49" t="s">
        <v>67</v>
      </c>
      <c r="E85" s="49" t="s">
        <v>125</v>
      </c>
      <c r="G85" s="49">
        <v>59</v>
      </c>
      <c r="H85" s="37" t="s">
        <v>186</v>
      </c>
      <c r="I85" s="37" t="s">
        <v>135</v>
      </c>
      <c r="J85" s="49" t="s">
        <v>67</v>
      </c>
      <c r="K85" s="49" t="s">
        <v>125</v>
      </c>
      <c r="M85" s="49">
        <v>59</v>
      </c>
      <c r="N85" s="49"/>
      <c r="O85" s="49"/>
      <c r="P85" s="49" t="s">
        <v>67</v>
      </c>
      <c r="Q85" s="49" t="s">
        <v>125</v>
      </c>
      <c r="S85" s="49">
        <v>59</v>
      </c>
      <c r="T85" s="49"/>
      <c r="U85" s="49"/>
      <c r="V85" s="49" t="s">
        <v>67</v>
      </c>
      <c r="W85" s="49" t="s">
        <v>125</v>
      </c>
      <c r="Y85" s="49">
        <v>59</v>
      </c>
      <c r="Z85" s="49"/>
      <c r="AA85" s="49"/>
      <c r="AB85" s="49" t="s">
        <v>67</v>
      </c>
      <c r="AC85" s="49" t="s">
        <v>125</v>
      </c>
      <c r="AK85" s="48"/>
    </row>
    <row r="86" spans="1:37" x14ac:dyDescent="0.25">
      <c r="A86" s="49">
        <v>60</v>
      </c>
      <c r="B86" s="49"/>
      <c r="C86" s="49"/>
      <c r="D86" s="49" t="s">
        <v>67</v>
      </c>
      <c r="E86" s="49" t="s">
        <v>125</v>
      </c>
      <c r="G86" s="49">
        <v>60</v>
      </c>
      <c r="H86" s="49"/>
      <c r="I86" s="49"/>
      <c r="J86" s="49" t="s">
        <v>67</v>
      </c>
      <c r="K86" s="49" t="s">
        <v>125</v>
      </c>
      <c r="M86" s="49">
        <v>60</v>
      </c>
      <c r="N86" s="49"/>
      <c r="O86" s="49"/>
      <c r="P86" s="49" t="s">
        <v>67</v>
      </c>
      <c r="Q86" s="49" t="s">
        <v>125</v>
      </c>
      <c r="S86" s="49">
        <v>60</v>
      </c>
      <c r="T86" s="49"/>
      <c r="U86" s="49"/>
      <c r="V86" s="49" t="s">
        <v>67</v>
      </c>
      <c r="W86" s="49" t="s">
        <v>125</v>
      </c>
      <c r="Y86" s="49">
        <v>60</v>
      </c>
      <c r="Z86" s="49"/>
      <c r="AA86" s="49"/>
      <c r="AB86" s="49" t="s">
        <v>67</v>
      </c>
      <c r="AC86" s="49" t="s">
        <v>125</v>
      </c>
      <c r="AK86" s="48"/>
    </row>
    <row r="87" spans="1:37" x14ac:dyDescent="0.25">
      <c r="A87" s="49">
        <v>13</v>
      </c>
      <c r="B87" s="49"/>
      <c r="C87" s="49"/>
      <c r="D87" s="49" t="s">
        <v>64</v>
      </c>
      <c r="E87" s="49" t="s">
        <v>125</v>
      </c>
      <c r="G87" s="49">
        <v>13</v>
      </c>
      <c r="H87" s="49"/>
      <c r="I87" s="49"/>
      <c r="J87" s="49" t="s">
        <v>64</v>
      </c>
      <c r="K87" s="49" t="s">
        <v>125</v>
      </c>
      <c r="M87" s="49">
        <v>13</v>
      </c>
      <c r="N87" s="49"/>
      <c r="O87" s="49"/>
      <c r="P87" s="49" t="s">
        <v>64</v>
      </c>
      <c r="Q87" s="49" t="s">
        <v>125</v>
      </c>
      <c r="S87" s="49">
        <v>13</v>
      </c>
      <c r="T87" s="49"/>
      <c r="U87" s="49"/>
      <c r="V87" s="49" t="s">
        <v>64</v>
      </c>
      <c r="W87" s="49" t="s">
        <v>125</v>
      </c>
      <c r="Y87" s="49">
        <v>13</v>
      </c>
      <c r="Z87" s="49"/>
      <c r="AA87" s="49"/>
      <c r="AB87" s="49" t="s">
        <v>64</v>
      </c>
      <c r="AC87" s="49" t="s">
        <v>125</v>
      </c>
      <c r="AK87" s="48"/>
    </row>
    <row r="88" spans="1:37" x14ac:dyDescent="0.25">
      <c r="A88" s="49">
        <v>14</v>
      </c>
      <c r="B88" s="49"/>
      <c r="C88" s="49"/>
      <c r="D88" s="49" t="s">
        <v>64</v>
      </c>
      <c r="E88" s="49" t="s">
        <v>125</v>
      </c>
      <c r="G88" s="49">
        <v>14</v>
      </c>
      <c r="H88" s="49"/>
      <c r="I88" s="49"/>
      <c r="J88" s="49" t="s">
        <v>64</v>
      </c>
      <c r="K88" s="49" t="s">
        <v>125</v>
      </c>
      <c r="M88" s="49">
        <v>14</v>
      </c>
      <c r="N88" s="49"/>
      <c r="O88" s="49"/>
      <c r="P88" s="49" t="s">
        <v>64</v>
      </c>
      <c r="Q88" s="49" t="s">
        <v>125</v>
      </c>
      <c r="S88" s="49">
        <v>14</v>
      </c>
      <c r="T88" s="49"/>
      <c r="U88" s="49"/>
      <c r="V88" s="49" t="s">
        <v>64</v>
      </c>
      <c r="W88" s="49" t="s">
        <v>125</v>
      </c>
      <c r="Y88" s="49">
        <v>14</v>
      </c>
      <c r="Z88" s="49"/>
      <c r="AA88" s="49"/>
      <c r="AB88" s="49" t="s">
        <v>64</v>
      </c>
      <c r="AC88" s="49" t="s">
        <v>125</v>
      </c>
      <c r="AK88" s="48"/>
    </row>
    <row r="89" spans="1:37" x14ac:dyDescent="0.25">
      <c r="A89" s="18">
        <v>25</v>
      </c>
      <c r="B89" s="18"/>
      <c r="C89" s="18"/>
      <c r="D89" s="18" t="s">
        <v>66</v>
      </c>
      <c r="E89" s="18" t="s">
        <v>125</v>
      </c>
      <c r="F89" s="88"/>
      <c r="G89" s="18">
        <v>25</v>
      </c>
      <c r="H89" s="18"/>
      <c r="I89" s="18"/>
      <c r="J89" s="18" t="s">
        <v>66</v>
      </c>
      <c r="K89" s="18" t="s">
        <v>125</v>
      </c>
      <c r="L89" s="88"/>
      <c r="M89" s="120">
        <v>25</v>
      </c>
      <c r="N89" s="120" t="s">
        <v>430</v>
      </c>
      <c r="O89" s="120" t="s">
        <v>431</v>
      </c>
      <c r="P89" s="120" t="s">
        <v>66</v>
      </c>
      <c r="Q89" s="120" t="s">
        <v>125</v>
      </c>
      <c r="R89" s="88"/>
      <c r="S89" s="18">
        <v>25</v>
      </c>
      <c r="T89" s="18"/>
      <c r="U89" s="18"/>
      <c r="V89" s="18" t="s">
        <v>66</v>
      </c>
      <c r="W89" s="18" t="s">
        <v>125</v>
      </c>
      <c r="X89" s="88"/>
      <c r="Y89" s="93">
        <v>25</v>
      </c>
      <c r="Z89" s="122" t="s">
        <v>1074</v>
      </c>
      <c r="AA89" s="122" t="s">
        <v>1075</v>
      </c>
      <c r="AB89" s="93" t="s">
        <v>66</v>
      </c>
      <c r="AC89" s="93" t="s">
        <v>123</v>
      </c>
      <c r="AK89" s="48"/>
    </row>
    <row r="90" spans="1:37" x14ac:dyDescent="0.25">
      <c r="A90" s="18">
        <v>26</v>
      </c>
      <c r="B90" s="18"/>
      <c r="C90" s="18"/>
      <c r="D90" s="18" t="s">
        <v>66</v>
      </c>
      <c r="E90" s="18" t="s">
        <v>125</v>
      </c>
      <c r="F90" s="88"/>
      <c r="G90" s="18">
        <v>26</v>
      </c>
      <c r="H90" s="18"/>
      <c r="I90" s="18"/>
      <c r="J90" s="87" t="s">
        <v>66</v>
      </c>
      <c r="K90" s="18" t="s">
        <v>125</v>
      </c>
      <c r="L90" s="88"/>
      <c r="M90" s="120">
        <v>26</v>
      </c>
      <c r="N90" s="120" t="s">
        <v>763</v>
      </c>
      <c r="O90" s="120" t="s">
        <v>1110</v>
      </c>
      <c r="P90" s="120" t="s">
        <v>66</v>
      </c>
      <c r="Q90" s="120" t="s">
        <v>125</v>
      </c>
      <c r="R90" s="88"/>
      <c r="S90" s="18">
        <v>26</v>
      </c>
      <c r="T90" s="18"/>
      <c r="U90" s="18"/>
      <c r="V90" s="18" t="s">
        <v>66</v>
      </c>
      <c r="W90" s="18" t="s">
        <v>125</v>
      </c>
      <c r="X90" s="88"/>
      <c r="Y90" s="93">
        <v>26</v>
      </c>
      <c r="Z90" s="93"/>
      <c r="AA90" s="93"/>
      <c r="AB90" s="93" t="s">
        <v>66</v>
      </c>
      <c r="AC90" s="93" t="s">
        <v>123</v>
      </c>
      <c r="AK90" s="48"/>
    </row>
    <row r="91" spans="1:37" x14ac:dyDescent="0.25">
      <c r="A91" s="49"/>
      <c r="B91" s="49"/>
      <c r="C91" s="49"/>
      <c r="D91" s="49" t="s">
        <v>65</v>
      </c>
      <c r="E91" s="49" t="s">
        <v>125</v>
      </c>
      <c r="G91" s="49"/>
      <c r="H91" s="49"/>
      <c r="I91" s="49"/>
      <c r="J91" s="49" t="s">
        <v>65</v>
      </c>
      <c r="K91" s="49" t="s">
        <v>125</v>
      </c>
      <c r="M91" s="49"/>
      <c r="N91" s="49"/>
      <c r="O91" s="49"/>
      <c r="P91" s="49" t="s">
        <v>65</v>
      </c>
      <c r="Q91" s="49" t="s">
        <v>125</v>
      </c>
      <c r="S91" s="49"/>
      <c r="T91" s="49"/>
      <c r="U91" s="49"/>
      <c r="V91" s="49" t="s">
        <v>65</v>
      </c>
      <c r="W91" s="49" t="s">
        <v>125</v>
      </c>
      <c r="Y91" s="49"/>
      <c r="Z91" s="49"/>
      <c r="AA91" s="49"/>
      <c r="AB91" s="49" t="s">
        <v>65</v>
      </c>
      <c r="AC91" s="49" t="s">
        <v>125</v>
      </c>
      <c r="AK91" s="48"/>
    </row>
    <row r="92" spans="1:37" x14ac:dyDescent="0.25">
      <c r="A92" s="49"/>
      <c r="B92" s="49"/>
      <c r="C92" s="49"/>
      <c r="D92" s="49" t="s">
        <v>65</v>
      </c>
      <c r="E92" s="49" t="s">
        <v>125</v>
      </c>
      <c r="G92" s="49"/>
      <c r="H92" s="49"/>
      <c r="I92" s="49"/>
      <c r="J92" s="49" t="s">
        <v>65</v>
      </c>
      <c r="K92" s="49" t="s">
        <v>125</v>
      </c>
      <c r="M92" s="49"/>
      <c r="N92" s="49"/>
      <c r="O92" s="49"/>
      <c r="P92" s="49" t="s">
        <v>65</v>
      </c>
      <c r="Q92" s="49" t="s">
        <v>125</v>
      </c>
      <c r="S92" s="49"/>
      <c r="T92" s="49"/>
      <c r="U92" s="49"/>
      <c r="V92" s="49" t="s">
        <v>65</v>
      </c>
      <c r="W92" s="49" t="s">
        <v>125</v>
      </c>
      <c r="Y92" s="49"/>
      <c r="Z92" s="49"/>
      <c r="AA92" s="49"/>
      <c r="AB92" s="49" t="s">
        <v>65</v>
      </c>
      <c r="AC92" s="49" t="s">
        <v>125</v>
      </c>
      <c r="AK92" s="48"/>
    </row>
    <row r="93" spans="1:37" x14ac:dyDescent="0.25">
      <c r="A93" s="60"/>
      <c r="B93" s="60"/>
      <c r="C93" s="60"/>
      <c r="D93" s="60"/>
      <c r="E93" s="60"/>
      <c r="AK93" s="48"/>
    </row>
    <row r="94" spans="1:37" x14ac:dyDescent="0.25">
      <c r="AK94" s="48"/>
    </row>
    <row r="95" spans="1:37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</row>
  </sheetData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1"/>
  <sheetViews>
    <sheetView workbookViewId="0">
      <selection activeCell="F18" sqref="F18"/>
    </sheetView>
  </sheetViews>
  <sheetFormatPr defaultRowHeight="15" x14ac:dyDescent="0.25"/>
  <cols>
    <col min="1" max="1" width="16" bestFit="1" customWidth="1"/>
    <col min="2" max="2" width="12.85546875" bestFit="1" customWidth="1"/>
    <col min="3" max="3" width="14.85546875" bestFit="1" customWidth="1"/>
    <col min="4" max="4" width="16.5703125" bestFit="1" customWidth="1"/>
    <col min="5" max="5" width="10.42578125" bestFit="1" customWidth="1"/>
    <col min="6" max="6" width="19.42578125" customWidth="1"/>
    <col min="7" max="7" width="14.42578125" customWidth="1"/>
  </cols>
  <sheetData>
    <row r="1" spans="1:7" x14ac:dyDescent="0.25">
      <c r="A1" s="49"/>
      <c r="B1" s="49" t="s">
        <v>77</v>
      </c>
      <c r="C1" s="46" t="s">
        <v>69</v>
      </c>
      <c r="D1" s="46"/>
      <c r="E1" s="46"/>
      <c r="F1" s="4"/>
      <c r="G1" s="4"/>
    </row>
    <row r="2" spans="1:7" x14ac:dyDescent="0.25">
      <c r="A2" s="49" t="s">
        <v>53</v>
      </c>
      <c r="B2" s="49" t="s">
        <v>51</v>
      </c>
      <c r="C2" s="50" t="s">
        <v>52</v>
      </c>
      <c r="D2" s="50" t="s">
        <v>54</v>
      </c>
      <c r="E2" s="46" t="s">
        <v>75</v>
      </c>
      <c r="F2" s="63" t="s">
        <v>55</v>
      </c>
      <c r="G2" s="63" t="s">
        <v>530</v>
      </c>
    </row>
    <row r="3" spans="1:7" x14ac:dyDescent="0.25">
      <c r="A3" s="49">
        <v>59</v>
      </c>
      <c r="B3" s="49" t="s">
        <v>213</v>
      </c>
      <c r="C3" s="49" t="s">
        <v>214</v>
      </c>
      <c r="D3" s="49" t="s">
        <v>67</v>
      </c>
      <c r="E3" s="49" t="s">
        <v>124</v>
      </c>
      <c r="F3" s="4"/>
      <c r="G3" s="4"/>
    </row>
    <row r="4" spans="1:7" x14ac:dyDescent="0.25">
      <c r="A4" s="49">
        <v>60</v>
      </c>
      <c r="B4" s="49" t="s">
        <v>206</v>
      </c>
      <c r="C4" s="49" t="s">
        <v>148</v>
      </c>
      <c r="D4" s="49" t="s">
        <v>67</v>
      </c>
      <c r="E4" s="49" t="s">
        <v>124</v>
      </c>
      <c r="F4" s="4"/>
      <c r="G4" s="4"/>
    </row>
    <row r="5" spans="1:7" x14ac:dyDescent="0.25">
      <c r="A5" s="49">
        <v>25</v>
      </c>
      <c r="B5" s="49" t="s">
        <v>430</v>
      </c>
      <c r="C5" s="49" t="s">
        <v>431</v>
      </c>
      <c r="D5" s="49" t="s">
        <v>66</v>
      </c>
      <c r="E5" s="49" t="s">
        <v>124</v>
      </c>
      <c r="F5" s="4"/>
      <c r="G5" s="4"/>
    </row>
    <row r="6" spans="1:7" x14ac:dyDescent="0.25">
      <c r="A6" s="49">
        <v>26</v>
      </c>
      <c r="B6" s="49" t="s">
        <v>428</v>
      </c>
      <c r="C6" s="49" t="s">
        <v>432</v>
      </c>
      <c r="D6" s="49" t="s">
        <v>66</v>
      </c>
      <c r="E6" s="49" t="s">
        <v>124</v>
      </c>
      <c r="F6" s="4"/>
      <c r="G6" s="4"/>
    </row>
    <row r="7" spans="1:7" x14ac:dyDescent="0.25">
      <c r="A7" s="52"/>
      <c r="B7" s="52"/>
      <c r="C7" s="52"/>
      <c r="D7" s="52"/>
      <c r="E7" s="52"/>
      <c r="F7" s="11"/>
      <c r="G7" s="11"/>
    </row>
    <row r="8" spans="1:7" x14ac:dyDescent="0.25">
      <c r="A8" s="52"/>
      <c r="B8" s="52"/>
      <c r="C8" s="52"/>
      <c r="D8" s="52"/>
      <c r="E8" s="52"/>
      <c r="F8" s="11"/>
      <c r="G8" s="11"/>
    </row>
    <row r="10" spans="1:7" x14ac:dyDescent="0.25">
      <c r="A10" s="49"/>
      <c r="B10" s="49" t="s">
        <v>81</v>
      </c>
      <c r="C10" s="46" t="s">
        <v>69</v>
      </c>
      <c r="D10" s="46"/>
      <c r="E10" s="46"/>
    </row>
    <row r="11" spans="1:7" x14ac:dyDescent="0.25">
      <c r="A11" s="49" t="s">
        <v>53</v>
      </c>
      <c r="B11" s="49" t="s">
        <v>51</v>
      </c>
      <c r="C11" s="50" t="s">
        <v>52</v>
      </c>
      <c r="D11" s="50" t="s">
        <v>54</v>
      </c>
      <c r="E11" s="46" t="s">
        <v>75</v>
      </c>
      <c r="F11" s="63" t="s">
        <v>55</v>
      </c>
      <c r="G11" s="63" t="s">
        <v>530</v>
      </c>
    </row>
    <row r="12" spans="1:7" x14ac:dyDescent="0.25">
      <c r="A12" s="49">
        <v>59</v>
      </c>
      <c r="B12" s="49" t="s">
        <v>145</v>
      </c>
      <c r="C12" s="49" t="s">
        <v>266</v>
      </c>
      <c r="D12" s="49" t="s">
        <v>67</v>
      </c>
      <c r="E12" s="49" t="s">
        <v>139</v>
      </c>
      <c r="F12" s="4"/>
      <c r="G12" s="4"/>
    </row>
    <row r="13" spans="1:7" x14ac:dyDescent="0.25">
      <c r="A13" s="49">
        <v>60</v>
      </c>
      <c r="B13" s="49" t="s">
        <v>269</v>
      </c>
      <c r="C13" s="49" t="s">
        <v>270</v>
      </c>
      <c r="D13" s="49" t="s">
        <v>67</v>
      </c>
      <c r="E13" s="49" t="s">
        <v>139</v>
      </c>
      <c r="F13" s="4"/>
      <c r="G13" s="4"/>
    </row>
    <row r="14" spans="1:7" x14ac:dyDescent="0.25">
      <c r="A14" s="49">
        <v>25</v>
      </c>
      <c r="B14" s="49" t="s">
        <v>141</v>
      </c>
      <c r="C14" s="49" t="s">
        <v>372</v>
      </c>
      <c r="D14" s="49" t="s">
        <v>66</v>
      </c>
      <c r="E14" s="49" t="s">
        <v>139</v>
      </c>
      <c r="F14" s="4"/>
      <c r="G14" s="4"/>
    </row>
    <row r="15" spans="1:7" x14ac:dyDescent="0.25">
      <c r="A15" s="49">
        <v>26</v>
      </c>
      <c r="B15" s="49" t="s">
        <v>136</v>
      </c>
      <c r="C15" s="49" t="s">
        <v>391</v>
      </c>
      <c r="D15" s="49" t="s">
        <v>66</v>
      </c>
      <c r="E15" s="49" t="s">
        <v>139</v>
      </c>
      <c r="F15" s="4"/>
      <c r="G15" s="4"/>
    </row>
    <row r="16" spans="1:7" x14ac:dyDescent="0.25">
      <c r="A16" s="49">
        <v>25</v>
      </c>
      <c r="B16" s="49" t="s">
        <v>337</v>
      </c>
      <c r="C16" s="49" t="s">
        <v>399</v>
      </c>
      <c r="D16" s="49" t="s">
        <v>66</v>
      </c>
      <c r="E16" s="49" t="s">
        <v>146</v>
      </c>
      <c r="F16" s="4"/>
      <c r="G16" s="4"/>
    </row>
    <row r="17" spans="1:7" x14ac:dyDescent="0.25">
      <c r="A17" s="52"/>
      <c r="B17" s="52"/>
      <c r="C17" s="52"/>
      <c r="D17" s="52"/>
      <c r="E17" s="52"/>
      <c r="F17" s="11"/>
      <c r="G17" s="11"/>
    </row>
    <row r="18" spans="1:7" x14ac:dyDescent="0.25">
      <c r="A18" s="52"/>
      <c r="B18" s="52"/>
      <c r="C18" s="52"/>
      <c r="D18" s="52"/>
      <c r="E18" s="52"/>
      <c r="F18" s="11"/>
      <c r="G18" s="11"/>
    </row>
    <row r="20" spans="1:7" x14ac:dyDescent="0.25">
      <c r="A20" s="46">
        <v>3000</v>
      </c>
      <c r="B20" s="46"/>
      <c r="C20" s="46"/>
      <c r="D20" s="46"/>
      <c r="E20" s="46"/>
    </row>
    <row r="21" spans="1:7" x14ac:dyDescent="0.25">
      <c r="A21" s="49" t="s">
        <v>53</v>
      </c>
      <c r="B21" s="49" t="s">
        <v>51</v>
      </c>
      <c r="C21" s="50" t="s">
        <v>52</v>
      </c>
      <c r="D21" s="50" t="s">
        <v>54</v>
      </c>
      <c r="E21" s="46" t="s">
        <v>75</v>
      </c>
      <c r="F21" s="63" t="s">
        <v>55</v>
      </c>
      <c r="G21" s="63" t="s">
        <v>530</v>
      </c>
    </row>
    <row r="22" spans="1:7" x14ac:dyDescent="0.25">
      <c r="A22" s="49">
        <v>59</v>
      </c>
      <c r="B22" s="49" t="s">
        <v>186</v>
      </c>
      <c r="C22" s="49" t="s">
        <v>135</v>
      </c>
      <c r="D22" s="49" t="s">
        <v>67</v>
      </c>
      <c r="E22" s="49" t="s">
        <v>124</v>
      </c>
      <c r="F22" s="4"/>
      <c r="G22" s="4"/>
    </row>
    <row r="23" spans="1:7" x14ac:dyDescent="0.25">
      <c r="A23" s="49">
        <v>60</v>
      </c>
      <c r="B23" s="49" t="s">
        <v>223</v>
      </c>
      <c r="C23" s="49" t="s">
        <v>224</v>
      </c>
      <c r="D23" s="49" t="s">
        <v>67</v>
      </c>
      <c r="E23" s="49" t="s">
        <v>124</v>
      </c>
      <c r="F23" s="4"/>
      <c r="G23" s="4"/>
    </row>
    <row r="24" spans="1:7" x14ac:dyDescent="0.25">
      <c r="A24" s="49">
        <v>13</v>
      </c>
      <c r="B24" s="49" t="s">
        <v>308</v>
      </c>
      <c r="C24" s="49" t="s">
        <v>309</v>
      </c>
      <c r="D24" s="49" t="s">
        <v>64</v>
      </c>
      <c r="E24" s="49" t="s">
        <v>124</v>
      </c>
      <c r="F24" s="4"/>
      <c r="G24" s="4"/>
    </row>
    <row r="25" spans="1:7" x14ac:dyDescent="0.25">
      <c r="A25" s="49">
        <v>14</v>
      </c>
      <c r="B25" s="49" t="s">
        <v>310</v>
      </c>
      <c r="C25" s="49" t="s">
        <v>311</v>
      </c>
      <c r="D25" s="49" t="s">
        <v>64</v>
      </c>
      <c r="E25" s="49" t="s">
        <v>124</v>
      </c>
      <c r="F25" s="4"/>
      <c r="G25" s="4"/>
    </row>
    <row r="26" spans="1:7" x14ac:dyDescent="0.25">
      <c r="A26" s="49">
        <v>25</v>
      </c>
      <c r="B26" s="49" t="s">
        <v>165</v>
      </c>
      <c r="C26" s="49" t="s">
        <v>244</v>
      </c>
      <c r="D26" s="49" t="s">
        <v>66</v>
      </c>
      <c r="E26" s="49" t="s">
        <v>124</v>
      </c>
      <c r="F26" s="4"/>
      <c r="G26" s="4"/>
    </row>
    <row r="27" spans="1:7" ht="358.5" customHeight="1" x14ac:dyDescent="0.25"/>
    <row r="28" spans="1:7" x14ac:dyDescent="0.25">
      <c r="A28" s="46">
        <v>100</v>
      </c>
      <c r="B28" s="46"/>
      <c r="C28" s="46"/>
      <c r="D28" s="46" t="s">
        <v>70</v>
      </c>
      <c r="E28" s="46"/>
    </row>
    <row r="29" spans="1:7" x14ac:dyDescent="0.25">
      <c r="A29" s="49" t="s">
        <v>53</v>
      </c>
      <c r="B29" s="49" t="s">
        <v>51</v>
      </c>
      <c r="C29" s="50" t="s">
        <v>52</v>
      </c>
      <c r="D29" s="50" t="s">
        <v>54</v>
      </c>
      <c r="E29" s="46" t="s">
        <v>75</v>
      </c>
      <c r="F29" s="63" t="s">
        <v>55</v>
      </c>
      <c r="G29" s="63" t="s">
        <v>530</v>
      </c>
    </row>
    <row r="30" spans="1:7" x14ac:dyDescent="0.25">
      <c r="A30" s="49">
        <v>59</v>
      </c>
      <c r="B30" s="49" t="s">
        <v>126</v>
      </c>
      <c r="C30" s="49" t="s">
        <v>184</v>
      </c>
      <c r="D30" s="49" t="s">
        <v>67</v>
      </c>
      <c r="E30" s="49" t="s">
        <v>123</v>
      </c>
      <c r="F30" s="4"/>
      <c r="G30" s="4"/>
    </row>
    <row r="31" spans="1:7" x14ac:dyDescent="0.25">
      <c r="A31" s="49">
        <v>60</v>
      </c>
      <c r="B31" s="49" t="s">
        <v>163</v>
      </c>
      <c r="C31" s="49" t="s">
        <v>194</v>
      </c>
      <c r="D31" s="49" t="s">
        <v>67</v>
      </c>
      <c r="E31" s="49" t="s">
        <v>123</v>
      </c>
      <c r="F31" s="4"/>
      <c r="G31" s="4"/>
    </row>
    <row r="32" spans="1:7" x14ac:dyDescent="0.25">
      <c r="A32" s="49">
        <v>13</v>
      </c>
      <c r="B32" s="49" t="s">
        <v>132</v>
      </c>
      <c r="C32" s="49" t="s">
        <v>277</v>
      </c>
      <c r="D32" s="49" t="s">
        <v>64</v>
      </c>
      <c r="E32" s="49" t="s">
        <v>123</v>
      </c>
      <c r="F32" s="4"/>
      <c r="G32" s="4"/>
    </row>
    <row r="33" spans="1:7" x14ac:dyDescent="0.25">
      <c r="A33" s="49">
        <v>14</v>
      </c>
      <c r="B33" s="49" t="s">
        <v>278</v>
      </c>
      <c r="C33" s="49" t="s">
        <v>279</v>
      </c>
      <c r="D33" s="49" t="s">
        <v>64</v>
      </c>
      <c r="E33" s="49" t="s">
        <v>123</v>
      </c>
      <c r="F33" s="4"/>
      <c r="G33" s="4"/>
    </row>
    <row r="34" spans="1:7" x14ac:dyDescent="0.25">
      <c r="A34" s="49">
        <v>25</v>
      </c>
      <c r="B34" s="49" t="s">
        <v>122</v>
      </c>
      <c r="C34" s="49" t="s">
        <v>401</v>
      </c>
      <c r="D34" s="49" t="s">
        <v>66</v>
      </c>
      <c r="E34" s="49" t="s">
        <v>123</v>
      </c>
      <c r="F34" s="4"/>
      <c r="G34" s="4"/>
    </row>
    <row r="35" spans="1:7" x14ac:dyDescent="0.25">
      <c r="A35" s="49">
        <v>26</v>
      </c>
      <c r="B35" s="49" t="s">
        <v>291</v>
      </c>
      <c r="C35" s="49" t="s">
        <v>405</v>
      </c>
      <c r="D35" s="49" t="s">
        <v>66</v>
      </c>
      <c r="E35" s="49" t="s">
        <v>123</v>
      </c>
      <c r="F35" s="4"/>
      <c r="G35" s="4"/>
    </row>
    <row r="36" spans="1:7" x14ac:dyDescent="0.25">
      <c r="A36" s="49">
        <v>17</v>
      </c>
      <c r="B36" s="49" t="s">
        <v>410</v>
      </c>
      <c r="C36" s="49" t="s">
        <v>446</v>
      </c>
      <c r="D36" s="49" t="s">
        <v>65</v>
      </c>
      <c r="E36" s="49" t="s">
        <v>123</v>
      </c>
      <c r="F36" s="4"/>
      <c r="G36" s="4"/>
    </row>
    <row r="37" spans="1:7" x14ac:dyDescent="0.25">
      <c r="A37" s="49">
        <v>18</v>
      </c>
      <c r="B37" s="49" t="s">
        <v>122</v>
      </c>
      <c r="C37" s="49" t="s">
        <v>452</v>
      </c>
      <c r="D37" s="49" t="s">
        <v>65</v>
      </c>
      <c r="E37" s="49" t="s">
        <v>123</v>
      </c>
      <c r="F37" s="4"/>
      <c r="G37" s="4"/>
    </row>
    <row r="38" spans="1:7" x14ac:dyDescent="0.25">
      <c r="A38" s="66" t="s">
        <v>531</v>
      </c>
      <c r="B38" s="81" t="s">
        <v>520</v>
      </c>
      <c r="C38" s="81" t="s">
        <v>521</v>
      </c>
      <c r="D38" s="81" t="s">
        <v>66</v>
      </c>
      <c r="E38" s="81" t="s">
        <v>123</v>
      </c>
      <c r="F38" s="4"/>
      <c r="G38" s="4"/>
    </row>
    <row r="39" spans="1:7" x14ac:dyDescent="0.25">
      <c r="A39" s="64"/>
      <c r="B39" s="64"/>
      <c r="C39" s="64"/>
      <c r="D39" s="64"/>
      <c r="E39" s="64"/>
      <c r="F39" s="11"/>
      <c r="G39" s="11"/>
    </row>
    <row r="42" spans="1:7" x14ac:dyDescent="0.25">
      <c r="A42" s="46">
        <v>100</v>
      </c>
      <c r="B42" s="46"/>
      <c r="C42" s="46"/>
      <c r="D42" s="46" t="s">
        <v>70</v>
      </c>
      <c r="E42" s="46" t="s">
        <v>55</v>
      </c>
    </row>
    <row r="43" spans="1:7" x14ac:dyDescent="0.25">
      <c r="A43" s="49" t="s">
        <v>53</v>
      </c>
      <c r="B43" s="49" t="s">
        <v>51</v>
      </c>
      <c r="C43" s="50" t="s">
        <v>52</v>
      </c>
      <c r="D43" s="50" t="s">
        <v>54</v>
      </c>
      <c r="E43" s="46" t="s">
        <v>75</v>
      </c>
      <c r="F43" s="63" t="s">
        <v>55</v>
      </c>
      <c r="G43" s="63" t="s">
        <v>530</v>
      </c>
    </row>
    <row r="44" spans="1:7" x14ac:dyDescent="0.25">
      <c r="A44" s="49">
        <v>59</v>
      </c>
      <c r="B44" s="49" t="s">
        <v>129</v>
      </c>
      <c r="C44" s="49" t="s">
        <v>234</v>
      </c>
      <c r="D44" s="49" t="s">
        <v>67</v>
      </c>
      <c r="E44" s="49" t="s">
        <v>84</v>
      </c>
      <c r="F44" s="4"/>
      <c r="G44" s="4"/>
    </row>
    <row r="45" spans="1:7" x14ac:dyDescent="0.25">
      <c r="A45" s="49">
        <v>60</v>
      </c>
      <c r="B45" s="49" t="s">
        <v>179</v>
      </c>
      <c r="C45" s="49" t="s">
        <v>239</v>
      </c>
      <c r="D45" s="49" t="s">
        <v>67</v>
      </c>
      <c r="E45" s="49" t="s">
        <v>84</v>
      </c>
      <c r="F45" s="4"/>
      <c r="G45" s="4"/>
    </row>
    <row r="46" spans="1:7" x14ac:dyDescent="0.25">
      <c r="A46" s="49">
        <v>13</v>
      </c>
      <c r="B46" s="49" t="s">
        <v>155</v>
      </c>
      <c r="C46" s="49" t="s">
        <v>314</v>
      </c>
      <c r="D46" s="49" t="s">
        <v>64</v>
      </c>
      <c r="E46" s="49" t="s">
        <v>84</v>
      </c>
      <c r="F46" s="4"/>
      <c r="G46" s="4"/>
    </row>
    <row r="47" spans="1:7" ht="15.75" thickBot="1" x14ac:dyDescent="0.3">
      <c r="A47" s="49">
        <v>14</v>
      </c>
      <c r="B47" s="49" t="s">
        <v>321</v>
      </c>
      <c r="C47" s="49" t="s">
        <v>322</v>
      </c>
      <c r="D47" s="49" t="s">
        <v>64</v>
      </c>
      <c r="E47" s="49" t="s">
        <v>84</v>
      </c>
      <c r="F47" s="4"/>
      <c r="G47" s="4"/>
    </row>
    <row r="48" spans="1:7" x14ac:dyDescent="0.25">
      <c r="A48" s="49">
        <v>25</v>
      </c>
      <c r="B48" s="61" t="s">
        <v>358</v>
      </c>
      <c r="C48" s="61" t="s">
        <v>359</v>
      </c>
      <c r="D48" s="49" t="s">
        <v>66</v>
      </c>
      <c r="E48" s="49" t="s">
        <v>84</v>
      </c>
      <c r="F48" s="4"/>
      <c r="G48" s="4"/>
    </row>
    <row r="49" spans="1:7" x14ac:dyDescent="0.25">
      <c r="A49" s="49">
        <v>26</v>
      </c>
      <c r="B49" s="49" t="s">
        <v>364</v>
      </c>
      <c r="C49" s="49" t="s">
        <v>365</v>
      </c>
      <c r="D49" s="49" t="s">
        <v>66</v>
      </c>
      <c r="E49" s="49" t="s">
        <v>84</v>
      </c>
      <c r="F49" s="4"/>
      <c r="G49" s="4"/>
    </row>
    <row r="50" spans="1:7" x14ac:dyDescent="0.25">
      <c r="A50" s="49">
        <v>17</v>
      </c>
      <c r="B50" s="49" t="s">
        <v>476</v>
      </c>
      <c r="C50" s="49" t="s">
        <v>411</v>
      </c>
      <c r="D50" s="49" t="s">
        <v>65</v>
      </c>
      <c r="E50" s="49" t="s">
        <v>84</v>
      </c>
      <c r="F50" s="4"/>
      <c r="G50" s="4"/>
    </row>
    <row r="51" spans="1:7" x14ac:dyDescent="0.25">
      <c r="A51" s="49">
        <v>18</v>
      </c>
      <c r="B51" s="49" t="s">
        <v>392</v>
      </c>
      <c r="C51" s="49" t="s">
        <v>484</v>
      </c>
      <c r="D51" s="49" t="s">
        <v>65</v>
      </c>
      <c r="E51" s="49" t="s">
        <v>84</v>
      </c>
      <c r="F51" s="4"/>
      <c r="G51" s="4"/>
    </row>
    <row r="52" spans="1:7" x14ac:dyDescent="0.25">
      <c r="A52" s="64"/>
      <c r="B52" s="64"/>
      <c r="C52" s="64"/>
      <c r="D52" s="64"/>
      <c r="E52" s="64"/>
      <c r="F52" s="11"/>
      <c r="G52" s="11"/>
    </row>
    <row r="54" spans="1:7" x14ac:dyDescent="0.25">
      <c r="A54" s="46">
        <v>100</v>
      </c>
      <c r="B54" s="46"/>
      <c r="C54" s="46"/>
      <c r="D54" s="46"/>
      <c r="E54" s="46"/>
    </row>
    <row r="55" spans="1:7" x14ac:dyDescent="0.25">
      <c r="A55" s="49" t="s">
        <v>53</v>
      </c>
      <c r="B55" s="49" t="s">
        <v>51</v>
      </c>
      <c r="C55" s="50" t="s">
        <v>52</v>
      </c>
      <c r="D55" s="50" t="s">
        <v>54</v>
      </c>
      <c r="E55" s="46" t="s">
        <v>75</v>
      </c>
      <c r="F55" s="63" t="s">
        <v>55</v>
      </c>
      <c r="G55" s="63" t="s">
        <v>530</v>
      </c>
    </row>
    <row r="56" spans="1:7" x14ac:dyDescent="0.25">
      <c r="A56" s="49">
        <v>59</v>
      </c>
      <c r="B56" s="49" t="s">
        <v>187</v>
      </c>
      <c r="C56" s="49" t="s">
        <v>207</v>
      </c>
      <c r="D56" s="49" t="s">
        <v>67</v>
      </c>
      <c r="E56" s="49" t="s">
        <v>124</v>
      </c>
      <c r="F56" s="4"/>
      <c r="G56" s="4"/>
    </row>
    <row r="57" spans="1:7" x14ac:dyDescent="0.25">
      <c r="A57" s="49">
        <v>60</v>
      </c>
      <c r="B57" s="49" t="s">
        <v>215</v>
      </c>
      <c r="C57" s="49" t="s">
        <v>216</v>
      </c>
      <c r="D57" s="49" t="s">
        <v>67</v>
      </c>
      <c r="E57" s="49" t="s">
        <v>124</v>
      </c>
      <c r="F57" s="4"/>
      <c r="G57" s="4"/>
    </row>
    <row r="58" spans="1:7" x14ac:dyDescent="0.25">
      <c r="A58" s="49">
        <v>13</v>
      </c>
      <c r="B58" s="49" t="s">
        <v>294</v>
      </c>
      <c r="C58" s="49" t="s">
        <v>295</v>
      </c>
      <c r="D58" s="49" t="s">
        <v>64</v>
      </c>
      <c r="E58" s="49" t="s">
        <v>124</v>
      </c>
      <c r="F58" s="4"/>
      <c r="G58" s="4"/>
    </row>
    <row r="59" spans="1:7" x14ac:dyDescent="0.25">
      <c r="A59" s="49">
        <v>14</v>
      </c>
      <c r="B59" s="49" t="s">
        <v>303</v>
      </c>
      <c r="C59" s="49" t="s">
        <v>296</v>
      </c>
      <c r="D59" s="49" t="s">
        <v>64</v>
      </c>
      <c r="E59" s="49" t="s">
        <v>124</v>
      </c>
      <c r="F59" s="4"/>
      <c r="G59" s="4"/>
    </row>
    <row r="60" spans="1:7" x14ac:dyDescent="0.25">
      <c r="A60" s="49">
        <v>25</v>
      </c>
      <c r="B60" s="49" t="s">
        <v>414</v>
      </c>
      <c r="C60" s="49" t="s">
        <v>415</v>
      </c>
      <c r="D60" s="49" t="s">
        <v>66</v>
      </c>
      <c r="E60" s="49" t="s">
        <v>124</v>
      </c>
      <c r="F60" s="4"/>
      <c r="G60" s="4"/>
    </row>
    <row r="61" spans="1:7" x14ac:dyDescent="0.25">
      <c r="A61" s="49">
        <v>26</v>
      </c>
      <c r="B61" s="49" t="s">
        <v>282</v>
      </c>
      <c r="C61" s="49" t="s">
        <v>422</v>
      </c>
      <c r="D61" s="49" t="s">
        <v>66</v>
      </c>
      <c r="E61" s="49" t="s">
        <v>124</v>
      </c>
      <c r="F61" s="4"/>
      <c r="G61" s="4"/>
    </row>
    <row r="62" spans="1:7" x14ac:dyDescent="0.25">
      <c r="A62" s="49">
        <v>17</v>
      </c>
      <c r="B62" s="49" t="s">
        <v>412</v>
      </c>
      <c r="C62" s="49" t="s">
        <v>459</v>
      </c>
      <c r="D62" s="49" t="s">
        <v>65</v>
      </c>
      <c r="E62" s="49" t="s">
        <v>124</v>
      </c>
      <c r="F62" s="4"/>
      <c r="G62" s="4"/>
    </row>
    <row r="63" spans="1:7" x14ac:dyDescent="0.25">
      <c r="A63" s="49">
        <v>18</v>
      </c>
      <c r="B63" s="49" t="s">
        <v>171</v>
      </c>
      <c r="C63" s="49" t="s">
        <v>468</v>
      </c>
      <c r="D63" s="49" t="s">
        <v>65</v>
      </c>
      <c r="E63" s="49" t="s">
        <v>124</v>
      </c>
      <c r="F63" s="4"/>
      <c r="G63" s="4"/>
    </row>
    <row r="65" spans="1:7" x14ac:dyDescent="0.25">
      <c r="A65" s="19">
        <v>100</v>
      </c>
      <c r="B65" s="19"/>
      <c r="C65" s="19"/>
      <c r="D65" s="19"/>
      <c r="E65" s="19"/>
    </row>
    <row r="66" spans="1:7" x14ac:dyDescent="0.25">
      <c r="A66" s="18" t="s">
        <v>53</v>
      </c>
      <c r="B66" s="18" t="s">
        <v>51</v>
      </c>
      <c r="C66" s="63" t="s">
        <v>52</v>
      </c>
      <c r="D66" s="63" t="s">
        <v>54</v>
      </c>
      <c r="E66" s="19" t="s">
        <v>75</v>
      </c>
      <c r="F66" s="63" t="s">
        <v>55</v>
      </c>
      <c r="G66" s="63" t="s">
        <v>530</v>
      </c>
    </row>
    <row r="67" spans="1:7" x14ac:dyDescent="0.25">
      <c r="A67" s="49">
        <v>59</v>
      </c>
      <c r="B67" s="49" t="s">
        <v>225</v>
      </c>
      <c r="C67" s="49" t="s">
        <v>147</v>
      </c>
      <c r="D67" s="49" t="s">
        <v>67</v>
      </c>
      <c r="E67" s="49" t="s">
        <v>125</v>
      </c>
      <c r="F67" s="4"/>
      <c r="G67" s="4"/>
    </row>
    <row r="68" spans="1:7" x14ac:dyDescent="0.25">
      <c r="A68" s="49">
        <v>25</v>
      </c>
      <c r="B68" s="49" t="s">
        <v>170</v>
      </c>
      <c r="C68" s="49" t="s">
        <v>434</v>
      </c>
      <c r="D68" s="49" t="s">
        <v>66</v>
      </c>
      <c r="E68" s="49" t="s">
        <v>125</v>
      </c>
      <c r="F68" s="4"/>
      <c r="G68" s="4"/>
    </row>
    <row r="69" spans="1:7" x14ac:dyDescent="0.25">
      <c r="A69" s="49">
        <v>26</v>
      </c>
      <c r="B69" s="49" t="s">
        <v>440</v>
      </c>
      <c r="C69" s="49" t="s">
        <v>441</v>
      </c>
      <c r="D69" s="49" t="s">
        <v>66</v>
      </c>
      <c r="E69" s="49" t="s">
        <v>125</v>
      </c>
      <c r="F69" s="4"/>
      <c r="G69" s="4"/>
    </row>
    <row r="70" spans="1:7" ht="15.75" x14ac:dyDescent="0.25">
      <c r="A70" s="67"/>
      <c r="B70" s="67"/>
      <c r="C70" s="67"/>
      <c r="D70" s="67"/>
      <c r="E70" s="67"/>
      <c r="F70" s="11"/>
      <c r="G70" s="11"/>
    </row>
    <row r="71" spans="1:7" ht="101.25" customHeight="1" x14ac:dyDescent="0.25">
      <c r="F71" s="11"/>
      <c r="G71" s="11"/>
    </row>
    <row r="72" spans="1:7" x14ac:dyDescent="0.25">
      <c r="A72" s="46">
        <v>100</v>
      </c>
      <c r="B72" s="46"/>
      <c r="C72" s="46"/>
      <c r="D72" s="46"/>
      <c r="E72" s="46"/>
      <c r="F72" s="11"/>
      <c r="G72" s="11"/>
    </row>
    <row r="73" spans="1:7" x14ac:dyDescent="0.25">
      <c r="A73" s="49" t="s">
        <v>53</v>
      </c>
      <c r="B73" s="49" t="s">
        <v>51</v>
      </c>
      <c r="C73" s="50" t="s">
        <v>52</v>
      </c>
      <c r="D73" s="50" t="s">
        <v>54</v>
      </c>
      <c r="E73" s="46" t="s">
        <v>75</v>
      </c>
      <c r="F73" s="63" t="s">
        <v>55</v>
      </c>
      <c r="G73" s="63" t="s">
        <v>530</v>
      </c>
    </row>
    <row r="74" spans="1:7" x14ac:dyDescent="0.25">
      <c r="A74" s="49">
        <v>59</v>
      </c>
      <c r="B74" s="49" t="s">
        <v>248</v>
      </c>
      <c r="C74" s="49" t="s">
        <v>249</v>
      </c>
      <c r="D74" s="49" t="s">
        <v>67</v>
      </c>
      <c r="E74" s="49" t="s">
        <v>139</v>
      </c>
      <c r="F74" s="4"/>
      <c r="G74" s="4"/>
    </row>
    <row r="75" spans="1:7" x14ac:dyDescent="0.25">
      <c r="A75" s="49">
        <v>60</v>
      </c>
      <c r="B75" s="49" t="s">
        <v>180</v>
      </c>
      <c r="C75" s="49" t="s">
        <v>255</v>
      </c>
      <c r="D75" s="49" t="s">
        <v>67</v>
      </c>
      <c r="E75" s="49" t="s">
        <v>139</v>
      </c>
      <c r="F75" s="4"/>
      <c r="G75" s="4"/>
    </row>
    <row r="76" spans="1:7" x14ac:dyDescent="0.25">
      <c r="A76" s="49">
        <v>13</v>
      </c>
      <c r="B76" s="49" t="s">
        <v>332</v>
      </c>
      <c r="C76" s="49" t="s">
        <v>333</v>
      </c>
      <c r="D76" s="49" t="s">
        <v>64</v>
      </c>
      <c r="E76" s="49" t="s">
        <v>139</v>
      </c>
      <c r="F76" s="4"/>
      <c r="G76" s="4"/>
    </row>
    <row r="77" spans="1:7" x14ac:dyDescent="0.25">
      <c r="A77" s="49">
        <v>14</v>
      </c>
      <c r="B77" s="49" t="s">
        <v>136</v>
      </c>
      <c r="C77" s="49" t="s">
        <v>342</v>
      </c>
      <c r="D77" s="49" t="s">
        <v>64</v>
      </c>
      <c r="E77" s="49" t="s">
        <v>139</v>
      </c>
      <c r="F77" s="4"/>
      <c r="G77" s="4"/>
    </row>
    <row r="78" spans="1:7" x14ac:dyDescent="0.25">
      <c r="A78" s="49">
        <v>25</v>
      </c>
      <c r="B78" s="49" t="s">
        <v>334</v>
      </c>
      <c r="C78" s="49" t="s">
        <v>373</v>
      </c>
      <c r="D78" s="49" t="s">
        <v>66</v>
      </c>
      <c r="E78" s="49" t="s">
        <v>139</v>
      </c>
      <c r="F78" s="4"/>
      <c r="G78" s="4"/>
    </row>
    <row r="79" spans="1:7" x14ac:dyDescent="0.25">
      <c r="A79" s="49">
        <v>26</v>
      </c>
      <c r="B79" s="49" t="s">
        <v>149</v>
      </c>
      <c r="C79" s="49" t="s">
        <v>381</v>
      </c>
      <c r="D79" s="49" t="s">
        <v>66</v>
      </c>
      <c r="E79" s="49" t="s">
        <v>139</v>
      </c>
      <c r="F79" s="4"/>
      <c r="G79" s="4"/>
    </row>
    <row r="80" spans="1:7" x14ac:dyDescent="0.25">
      <c r="A80" s="49">
        <v>17</v>
      </c>
      <c r="B80" s="49" t="s">
        <v>491</v>
      </c>
      <c r="C80" s="49" t="s">
        <v>493</v>
      </c>
      <c r="D80" s="49" t="s">
        <v>65</v>
      </c>
      <c r="E80" s="49" t="s">
        <v>139</v>
      </c>
      <c r="F80" s="4"/>
      <c r="G80" s="4"/>
    </row>
    <row r="81" spans="1:7" x14ac:dyDescent="0.25">
      <c r="A81" s="49">
        <v>18</v>
      </c>
      <c r="B81" s="49" t="s">
        <v>501</v>
      </c>
      <c r="C81" s="49" t="s">
        <v>502</v>
      </c>
      <c r="D81" s="49" t="s">
        <v>65</v>
      </c>
      <c r="E81" s="49" t="s">
        <v>139</v>
      </c>
      <c r="F81" s="4"/>
      <c r="G81" s="4"/>
    </row>
    <row r="82" spans="1:7" x14ac:dyDescent="0.25">
      <c r="A82" s="46">
        <v>25</v>
      </c>
      <c r="B82" s="46" t="s">
        <v>392</v>
      </c>
      <c r="C82" s="46" t="s">
        <v>387</v>
      </c>
      <c r="D82" s="46" t="s">
        <v>66</v>
      </c>
      <c r="E82" s="46" t="s">
        <v>146</v>
      </c>
      <c r="F82" s="4"/>
      <c r="G82" s="4"/>
    </row>
    <row r="83" spans="1:7" ht="15.75" x14ac:dyDescent="0.25">
      <c r="A83" s="65"/>
      <c r="B83" s="65"/>
      <c r="C83" s="65"/>
      <c r="D83" s="65"/>
      <c r="E83" s="65"/>
      <c r="F83" s="4"/>
      <c r="G83" s="4"/>
    </row>
    <row r="84" spans="1:7" ht="15.75" x14ac:dyDescent="0.25">
      <c r="A84" s="65"/>
      <c r="B84" s="65"/>
      <c r="C84" s="65"/>
      <c r="D84" s="65"/>
      <c r="E84" s="65"/>
      <c r="F84" s="4"/>
      <c r="G84" s="4"/>
    </row>
    <row r="85" spans="1:7" ht="15.75" x14ac:dyDescent="0.25">
      <c r="A85" s="65"/>
      <c r="B85" s="65"/>
      <c r="C85" s="65"/>
      <c r="D85" s="65"/>
      <c r="E85" s="65"/>
      <c r="F85" s="4"/>
      <c r="G85" s="4"/>
    </row>
    <row r="86" spans="1:7" ht="15.75" x14ac:dyDescent="0.25">
      <c r="A86" s="67"/>
      <c r="B86" s="67"/>
      <c r="C86" s="67"/>
      <c r="D86" s="67"/>
      <c r="E86" s="67"/>
      <c r="F86" s="11"/>
      <c r="G86" s="11"/>
    </row>
    <row r="88" spans="1:7" x14ac:dyDescent="0.25">
      <c r="A88" s="46">
        <v>800</v>
      </c>
      <c r="B88" s="46"/>
      <c r="C88" s="46"/>
      <c r="D88" s="46" t="s">
        <v>70</v>
      </c>
      <c r="E88" s="46"/>
    </row>
    <row r="89" spans="1:7" x14ac:dyDescent="0.25">
      <c r="A89" s="49" t="s">
        <v>53</v>
      </c>
      <c r="B89" s="49" t="s">
        <v>51</v>
      </c>
      <c r="C89" s="50" t="s">
        <v>52</v>
      </c>
      <c r="D89" s="50" t="s">
        <v>54</v>
      </c>
      <c r="E89" s="46" t="s">
        <v>75</v>
      </c>
      <c r="F89" s="63" t="s">
        <v>55</v>
      </c>
      <c r="G89" s="63" t="s">
        <v>530</v>
      </c>
    </row>
    <row r="90" spans="1:7" x14ac:dyDescent="0.25">
      <c r="A90" s="49">
        <v>59</v>
      </c>
      <c r="B90" s="49" t="s">
        <v>195</v>
      </c>
      <c r="C90" s="49" t="s">
        <v>196</v>
      </c>
      <c r="D90" s="49" t="s">
        <v>67</v>
      </c>
      <c r="E90" s="49" t="s">
        <v>123</v>
      </c>
      <c r="F90" s="4"/>
      <c r="G90" s="4"/>
    </row>
    <row r="91" spans="1:7" x14ac:dyDescent="0.25">
      <c r="A91" s="49">
        <v>60</v>
      </c>
      <c r="B91" s="49" t="s">
        <v>164</v>
      </c>
      <c r="C91" s="49" t="s">
        <v>198</v>
      </c>
      <c r="D91" s="49" t="s">
        <v>67</v>
      </c>
      <c r="E91" s="49" t="s">
        <v>123</v>
      </c>
      <c r="F91" s="4"/>
      <c r="G91" s="4"/>
    </row>
    <row r="92" spans="1:7" x14ac:dyDescent="0.25">
      <c r="A92" s="49">
        <v>13</v>
      </c>
      <c r="B92" s="49" t="s">
        <v>280</v>
      </c>
      <c r="C92" s="49" t="s">
        <v>281</v>
      </c>
      <c r="D92" s="49" t="s">
        <v>64</v>
      </c>
      <c r="E92" s="49" t="s">
        <v>123</v>
      </c>
      <c r="F92" s="4"/>
      <c r="G92" s="4"/>
    </row>
    <row r="93" spans="1:7" x14ac:dyDescent="0.25">
      <c r="A93" s="49">
        <v>14</v>
      </c>
      <c r="B93" s="49" t="s">
        <v>161</v>
      </c>
      <c r="C93" s="49" t="s">
        <v>286</v>
      </c>
      <c r="D93" s="49" t="s">
        <v>64</v>
      </c>
      <c r="E93" s="49" t="s">
        <v>123</v>
      </c>
      <c r="F93" s="4"/>
      <c r="G93" s="4"/>
    </row>
    <row r="94" spans="1:7" x14ac:dyDescent="0.25">
      <c r="A94" s="49">
        <v>25</v>
      </c>
      <c r="B94" s="49" t="s">
        <v>289</v>
      </c>
      <c r="C94" s="49" t="s">
        <v>249</v>
      </c>
      <c r="D94" s="49" t="s">
        <v>66</v>
      </c>
      <c r="E94" s="49" t="s">
        <v>123</v>
      </c>
      <c r="F94" s="4"/>
      <c r="G94" s="4"/>
    </row>
    <row r="95" spans="1:7" x14ac:dyDescent="0.25">
      <c r="A95" s="49">
        <v>26</v>
      </c>
      <c r="B95" s="49" t="s">
        <v>131</v>
      </c>
      <c r="C95" s="49" t="s">
        <v>407</v>
      </c>
      <c r="D95" s="49" t="s">
        <v>66</v>
      </c>
      <c r="E95" s="49" t="s">
        <v>123</v>
      </c>
      <c r="F95" s="4"/>
      <c r="G95" s="4"/>
    </row>
    <row r="96" spans="1:7" x14ac:dyDescent="0.25">
      <c r="A96" s="49">
        <v>17</v>
      </c>
      <c r="B96" s="49" t="s">
        <v>449</v>
      </c>
      <c r="C96" s="49" t="s">
        <v>429</v>
      </c>
      <c r="D96" s="49" t="s">
        <v>65</v>
      </c>
      <c r="E96" s="49" t="s">
        <v>123</v>
      </c>
      <c r="F96" s="4"/>
      <c r="G96" s="4"/>
    </row>
    <row r="97" spans="1:7" x14ac:dyDescent="0.25">
      <c r="A97" s="49">
        <v>18</v>
      </c>
      <c r="B97" s="49" t="s">
        <v>454</v>
      </c>
      <c r="C97" s="49" t="s">
        <v>455</v>
      </c>
      <c r="D97" s="49" t="s">
        <v>65</v>
      </c>
      <c r="E97" s="49" t="s">
        <v>123</v>
      </c>
      <c r="F97" s="4"/>
      <c r="G97" s="4"/>
    </row>
    <row r="98" spans="1:7" x14ac:dyDescent="0.25">
      <c r="A98" s="74" t="s">
        <v>531</v>
      </c>
      <c r="B98" s="78" t="s">
        <v>133</v>
      </c>
      <c r="C98" s="78" t="s">
        <v>204</v>
      </c>
      <c r="D98" s="78" t="s">
        <v>67</v>
      </c>
      <c r="E98" s="78" t="s">
        <v>123</v>
      </c>
      <c r="F98" s="4"/>
      <c r="G98" s="4"/>
    </row>
    <row r="99" spans="1:7" x14ac:dyDescent="0.25">
      <c r="A99" s="79"/>
      <c r="B99" s="80"/>
      <c r="C99" s="80"/>
      <c r="D99" s="80"/>
      <c r="E99" s="80"/>
    </row>
    <row r="101" spans="1:7" x14ac:dyDescent="0.25">
      <c r="A101" s="46">
        <v>800</v>
      </c>
      <c r="B101" s="46"/>
      <c r="C101" s="46"/>
      <c r="D101" s="46" t="s">
        <v>70</v>
      </c>
      <c r="E101" s="46" t="s">
        <v>55</v>
      </c>
    </row>
    <row r="102" spans="1:7" x14ac:dyDescent="0.25">
      <c r="A102" s="49" t="s">
        <v>53</v>
      </c>
      <c r="B102" s="49" t="s">
        <v>51</v>
      </c>
      <c r="C102" s="50" t="s">
        <v>52</v>
      </c>
      <c r="D102" s="50" t="s">
        <v>54</v>
      </c>
      <c r="E102" s="46" t="s">
        <v>75</v>
      </c>
      <c r="F102" s="63" t="s">
        <v>55</v>
      </c>
      <c r="G102" s="63" t="s">
        <v>530</v>
      </c>
    </row>
    <row r="103" spans="1:7" x14ac:dyDescent="0.25">
      <c r="A103" s="49">
        <v>59</v>
      </c>
      <c r="B103" s="49" t="s">
        <v>236</v>
      </c>
      <c r="C103" s="49" t="s">
        <v>237</v>
      </c>
      <c r="D103" s="49" t="s">
        <v>67</v>
      </c>
      <c r="E103" s="49" t="s">
        <v>84</v>
      </c>
      <c r="F103" s="4"/>
      <c r="G103" s="4"/>
    </row>
    <row r="104" spans="1:7" x14ac:dyDescent="0.25">
      <c r="A104" s="49">
        <v>60</v>
      </c>
      <c r="B104" s="49" t="s">
        <v>127</v>
      </c>
      <c r="C104" s="49" t="s">
        <v>240</v>
      </c>
      <c r="D104" s="49" t="s">
        <v>67</v>
      </c>
      <c r="E104" s="49" t="s">
        <v>84</v>
      </c>
      <c r="F104" s="4"/>
      <c r="G104" s="4"/>
    </row>
    <row r="105" spans="1:7" x14ac:dyDescent="0.25">
      <c r="A105" s="49">
        <v>13</v>
      </c>
      <c r="B105" s="49" t="s">
        <v>315</v>
      </c>
      <c r="C105" s="49" t="s">
        <v>316</v>
      </c>
      <c r="D105" s="49" t="s">
        <v>64</v>
      </c>
      <c r="E105" s="49" t="s">
        <v>84</v>
      </c>
      <c r="F105" s="4"/>
      <c r="G105" s="4"/>
    </row>
    <row r="106" spans="1:7" x14ac:dyDescent="0.25">
      <c r="A106" s="49">
        <v>14</v>
      </c>
      <c r="B106" s="49" t="s">
        <v>327</v>
      </c>
      <c r="C106" s="49" t="s">
        <v>328</v>
      </c>
      <c r="D106" s="49" t="s">
        <v>64</v>
      </c>
      <c r="E106" s="49" t="s">
        <v>84</v>
      </c>
      <c r="F106" s="4"/>
      <c r="G106" s="4"/>
    </row>
    <row r="107" spans="1:7" x14ac:dyDescent="0.25">
      <c r="A107" s="49">
        <v>25</v>
      </c>
      <c r="B107" s="49" t="s">
        <v>317</v>
      </c>
      <c r="C107" s="49" t="s">
        <v>361</v>
      </c>
      <c r="D107" s="49" t="s">
        <v>66</v>
      </c>
      <c r="E107" s="49" t="s">
        <v>84</v>
      </c>
      <c r="F107" s="4"/>
      <c r="G107" s="4"/>
    </row>
    <row r="108" spans="1:7" x14ac:dyDescent="0.25">
      <c r="A108" s="49">
        <v>26</v>
      </c>
      <c r="B108" s="49" t="s">
        <v>159</v>
      </c>
      <c r="C108" s="49" t="s">
        <v>369</v>
      </c>
      <c r="D108" s="49" t="s">
        <v>66</v>
      </c>
      <c r="E108" s="49" t="s">
        <v>84</v>
      </c>
      <c r="F108" s="4"/>
      <c r="G108" s="4"/>
    </row>
    <row r="109" spans="1:7" x14ac:dyDescent="0.25">
      <c r="A109" s="49">
        <v>17</v>
      </c>
      <c r="B109" s="49" t="s">
        <v>143</v>
      </c>
      <c r="C109" s="49" t="s">
        <v>480</v>
      </c>
      <c r="D109" s="49" t="s">
        <v>65</v>
      </c>
      <c r="E109" s="49" t="s">
        <v>84</v>
      </c>
      <c r="F109" s="4"/>
      <c r="G109" s="4"/>
    </row>
    <row r="110" spans="1:7" x14ac:dyDescent="0.25">
      <c r="A110" s="49">
        <v>18</v>
      </c>
      <c r="B110" s="49" t="s">
        <v>266</v>
      </c>
      <c r="C110" s="49" t="s">
        <v>489</v>
      </c>
      <c r="D110" s="49" t="s">
        <v>65</v>
      </c>
      <c r="E110" s="49" t="s">
        <v>84</v>
      </c>
      <c r="F110" s="4"/>
      <c r="G110" s="4"/>
    </row>
    <row r="111" spans="1:7" x14ac:dyDescent="0.25">
      <c r="A111" s="69" t="s">
        <v>531</v>
      </c>
      <c r="B111" s="78" t="s">
        <v>518</v>
      </c>
      <c r="C111" s="78" t="s">
        <v>519</v>
      </c>
      <c r="D111" s="78" t="s">
        <v>66</v>
      </c>
      <c r="E111" s="78" t="s">
        <v>84</v>
      </c>
      <c r="F111" s="4"/>
      <c r="G111" s="4"/>
    </row>
    <row r="112" spans="1:7" x14ac:dyDescent="0.25">
      <c r="A112" s="69"/>
      <c r="B112" s="80"/>
      <c r="C112" s="80"/>
      <c r="D112" s="80"/>
      <c r="E112" s="80"/>
      <c r="F112" s="11"/>
      <c r="G112" s="11"/>
    </row>
    <row r="113" spans="1:7" ht="135.75" customHeight="1" x14ac:dyDescent="0.25"/>
    <row r="114" spans="1:7" x14ac:dyDescent="0.25">
      <c r="A114" s="46">
        <v>800</v>
      </c>
      <c r="B114" s="46"/>
      <c r="C114" s="46"/>
      <c r="D114" s="46"/>
      <c r="E114" s="46"/>
    </row>
    <row r="115" spans="1:7" x14ac:dyDescent="0.25">
      <c r="A115" s="49" t="s">
        <v>53</v>
      </c>
      <c r="B115" s="49" t="s">
        <v>51</v>
      </c>
      <c r="C115" s="50" t="s">
        <v>52</v>
      </c>
      <c r="D115" s="50" t="s">
        <v>54</v>
      </c>
      <c r="E115" s="46" t="s">
        <v>75</v>
      </c>
      <c r="F115" s="63" t="s">
        <v>55</v>
      </c>
      <c r="G115" s="63" t="s">
        <v>530</v>
      </c>
    </row>
    <row r="116" spans="1:7" x14ac:dyDescent="0.25">
      <c r="A116" s="49">
        <v>59</v>
      </c>
      <c r="B116" s="49" t="s">
        <v>171</v>
      </c>
      <c r="C116" s="49" t="s">
        <v>210</v>
      </c>
      <c r="D116" s="49" t="s">
        <v>67</v>
      </c>
      <c r="E116" s="49" t="s">
        <v>124</v>
      </c>
      <c r="F116" s="4"/>
      <c r="G116" s="4"/>
    </row>
    <row r="117" spans="1:7" x14ac:dyDescent="0.25">
      <c r="A117" s="49">
        <v>60</v>
      </c>
      <c r="B117" s="49" t="s">
        <v>218</v>
      </c>
      <c r="C117" s="49" t="s">
        <v>219</v>
      </c>
      <c r="D117" s="49" t="s">
        <v>67</v>
      </c>
      <c r="E117" s="49" t="s">
        <v>124</v>
      </c>
      <c r="F117" s="4"/>
      <c r="G117" s="4"/>
    </row>
    <row r="118" spans="1:7" x14ac:dyDescent="0.25">
      <c r="A118" s="49">
        <v>13</v>
      </c>
      <c r="B118" s="49" t="s">
        <v>285</v>
      </c>
      <c r="C118" s="49" t="s">
        <v>299</v>
      </c>
      <c r="D118" s="49" t="s">
        <v>64</v>
      </c>
      <c r="E118" s="49" t="s">
        <v>124</v>
      </c>
      <c r="F118" s="4"/>
      <c r="G118" s="4"/>
    </row>
    <row r="119" spans="1:7" x14ac:dyDescent="0.25">
      <c r="A119" s="49">
        <v>14</v>
      </c>
      <c r="B119" s="49" t="s">
        <v>162</v>
      </c>
      <c r="C119" s="49" t="s">
        <v>244</v>
      </c>
      <c r="D119" s="49" t="s">
        <v>64</v>
      </c>
      <c r="E119" s="49" t="s">
        <v>124</v>
      </c>
      <c r="F119" s="4"/>
      <c r="G119" s="4"/>
    </row>
    <row r="120" spans="1:7" x14ac:dyDescent="0.25">
      <c r="A120" s="49">
        <v>25</v>
      </c>
      <c r="B120" s="49" t="s">
        <v>418</v>
      </c>
      <c r="C120" s="49" t="s">
        <v>156</v>
      </c>
      <c r="D120" s="49" t="s">
        <v>66</v>
      </c>
      <c r="E120" s="49" t="s">
        <v>124</v>
      </c>
      <c r="F120" s="4"/>
      <c r="G120" s="4"/>
    </row>
    <row r="121" spans="1:7" x14ac:dyDescent="0.25">
      <c r="A121" s="49">
        <v>26</v>
      </c>
      <c r="B121" s="49" t="s">
        <v>426</v>
      </c>
      <c r="C121" s="49" t="s">
        <v>427</v>
      </c>
      <c r="D121" s="49" t="s">
        <v>66</v>
      </c>
      <c r="E121" s="49" t="s">
        <v>124</v>
      </c>
      <c r="F121" s="4"/>
      <c r="G121" s="4"/>
    </row>
    <row r="122" spans="1:7" x14ac:dyDescent="0.25">
      <c r="A122" s="49">
        <v>17</v>
      </c>
      <c r="B122" s="49" t="s">
        <v>307</v>
      </c>
      <c r="C122" s="49" t="s">
        <v>464</v>
      </c>
      <c r="D122" s="49" t="s">
        <v>65</v>
      </c>
      <c r="E122" s="49" t="s">
        <v>124</v>
      </c>
      <c r="F122" s="4"/>
      <c r="G122" s="4"/>
    </row>
    <row r="123" spans="1:7" x14ac:dyDescent="0.25">
      <c r="A123" s="49">
        <v>18</v>
      </c>
      <c r="B123" s="49" t="s">
        <v>130</v>
      </c>
      <c r="C123" s="49" t="s">
        <v>471</v>
      </c>
      <c r="D123" s="49" t="s">
        <v>65</v>
      </c>
      <c r="E123" s="49" t="s">
        <v>124</v>
      </c>
      <c r="F123" s="4"/>
      <c r="G123" s="4"/>
    </row>
    <row r="124" spans="1:7" ht="13.5" customHeight="1" x14ac:dyDescent="0.25"/>
    <row r="125" spans="1:7" x14ac:dyDescent="0.25">
      <c r="A125" s="46">
        <v>800</v>
      </c>
      <c r="B125" s="46"/>
      <c r="C125" s="46"/>
      <c r="D125" s="46"/>
      <c r="E125" s="46"/>
    </row>
    <row r="126" spans="1:7" x14ac:dyDescent="0.25">
      <c r="A126" s="49" t="s">
        <v>53</v>
      </c>
      <c r="B126" s="49" t="s">
        <v>51</v>
      </c>
      <c r="C126" s="50" t="s">
        <v>52</v>
      </c>
      <c r="D126" s="50" t="s">
        <v>54</v>
      </c>
      <c r="E126" s="46" t="s">
        <v>75</v>
      </c>
      <c r="F126" s="63" t="s">
        <v>55</v>
      </c>
      <c r="G126" s="63" t="s">
        <v>530</v>
      </c>
    </row>
    <row r="127" spans="1:7" x14ac:dyDescent="0.25">
      <c r="A127" s="49">
        <v>59</v>
      </c>
      <c r="B127" s="50" t="s">
        <v>168</v>
      </c>
      <c r="C127" s="50" t="s">
        <v>190</v>
      </c>
      <c r="D127" s="49" t="s">
        <v>67</v>
      </c>
      <c r="E127" s="49" t="s">
        <v>139</v>
      </c>
      <c r="F127" s="4"/>
      <c r="G127" s="4"/>
    </row>
    <row r="128" spans="1:7" x14ac:dyDescent="0.25">
      <c r="A128" s="49">
        <v>60</v>
      </c>
      <c r="B128" s="50" t="s">
        <v>141</v>
      </c>
      <c r="C128" s="50" t="s">
        <v>258</v>
      </c>
      <c r="D128" s="49" t="s">
        <v>67</v>
      </c>
      <c r="E128" s="49" t="s">
        <v>139</v>
      </c>
      <c r="F128" s="4"/>
      <c r="G128" s="4"/>
    </row>
    <row r="129" spans="1:7" x14ac:dyDescent="0.25">
      <c r="A129" s="49">
        <v>13</v>
      </c>
      <c r="B129" s="49" t="s">
        <v>337</v>
      </c>
      <c r="C129" s="49" t="s">
        <v>338</v>
      </c>
      <c r="D129" s="49" t="s">
        <v>64</v>
      </c>
      <c r="E129" s="49" t="s">
        <v>139</v>
      </c>
      <c r="F129" s="4"/>
      <c r="G129" s="4"/>
    </row>
    <row r="130" spans="1:7" x14ac:dyDescent="0.25">
      <c r="A130" s="49">
        <v>14</v>
      </c>
      <c r="B130" s="49" t="s">
        <v>334</v>
      </c>
      <c r="C130" s="49" t="s">
        <v>344</v>
      </c>
      <c r="D130" s="49" t="s">
        <v>64</v>
      </c>
      <c r="E130" s="49" t="s">
        <v>139</v>
      </c>
      <c r="F130" s="4"/>
      <c r="G130" s="4"/>
    </row>
    <row r="131" spans="1:7" x14ac:dyDescent="0.25">
      <c r="A131" s="49">
        <v>25</v>
      </c>
      <c r="B131" s="50" t="s">
        <v>377</v>
      </c>
      <c r="C131" s="50" t="s">
        <v>378</v>
      </c>
      <c r="D131" s="49" t="s">
        <v>66</v>
      </c>
      <c r="E131" s="49" t="s">
        <v>139</v>
      </c>
      <c r="F131" s="4"/>
      <c r="G131" s="4"/>
    </row>
    <row r="132" spans="1:7" x14ac:dyDescent="0.25">
      <c r="A132" s="49">
        <v>26</v>
      </c>
      <c r="B132" s="49" t="s">
        <v>140</v>
      </c>
      <c r="C132" s="49" t="s">
        <v>353</v>
      </c>
      <c r="D132" s="49" t="s">
        <v>66</v>
      </c>
      <c r="E132" s="49" t="s">
        <v>139</v>
      </c>
      <c r="F132" s="4"/>
      <c r="G132" s="4"/>
    </row>
    <row r="133" spans="1:7" x14ac:dyDescent="0.25">
      <c r="A133" s="49">
        <v>17</v>
      </c>
      <c r="B133" s="50" t="s">
        <v>152</v>
      </c>
      <c r="C133" s="50" t="s">
        <v>497</v>
      </c>
      <c r="D133" s="49" t="s">
        <v>65</v>
      </c>
      <c r="E133" s="49" t="s">
        <v>139</v>
      </c>
      <c r="F133" s="4"/>
      <c r="G133" s="4"/>
    </row>
    <row r="134" spans="1:7" x14ac:dyDescent="0.25">
      <c r="A134" s="49">
        <v>18</v>
      </c>
      <c r="B134" s="49" t="s">
        <v>140</v>
      </c>
      <c r="C134" s="49" t="s">
        <v>506</v>
      </c>
      <c r="D134" s="49" t="s">
        <v>65</v>
      </c>
      <c r="E134" s="49" t="s">
        <v>139</v>
      </c>
      <c r="F134" s="4"/>
      <c r="G134" s="4"/>
    </row>
    <row r="135" spans="1:7" x14ac:dyDescent="0.25">
      <c r="A135" s="52"/>
      <c r="B135" s="52"/>
      <c r="C135" s="52"/>
      <c r="D135" s="52"/>
      <c r="E135" s="52"/>
      <c r="F135" s="11"/>
      <c r="G135" s="11"/>
    </row>
    <row r="136" spans="1:7" x14ac:dyDescent="0.25">
      <c r="A136" s="52"/>
      <c r="B136" s="52"/>
      <c r="C136" s="52"/>
      <c r="D136" s="52"/>
      <c r="E136" s="52"/>
      <c r="F136" s="11"/>
      <c r="G136" s="11"/>
    </row>
    <row r="137" spans="1:7" x14ac:dyDescent="0.25">
      <c r="A137" s="46">
        <v>800</v>
      </c>
      <c r="B137" s="46"/>
      <c r="C137" s="46"/>
      <c r="D137" s="46"/>
      <c r="E137" s="46"/>
      <c r="F137" s="11"/>
      <c r="G137" s="11"/>
    </row>
    <row r="138" spans="1:7" x14ac:dyDescent="0.25">
      <c r="A138" s="49" t="s">
        <v>53</v>
      </c>
      <c r="B138" s="49" t="s">
        <v>51</v>
      </c>
      <c r="C138" s="50" t="s">
        <v>52</v>
      </c>
      <c r="D138" s="50" t="s">
        <v>54</v>
      </c>
      <c r="E138" s="46" t="s">
        <v>75</v>
      </c>
      <c r="F138" s="63" t="s">
        <v>55</v>
      </c>
      <c r="G138" s="63" t="s">
        <v>530</v>
      </c>
    </row>
    <row r="139" spans="1:7" x14ac:dyDescent="0.25">
      <c r="A139" s="49">
        <v>59</v>
      </c>
      <c r="B139" s="49" t="s">
        <v>143</v>
      </c>
      <c r="C139" s="49" t="s">
        <v>272</v>
      </c>
      <c r="D139" s="49" t="s">
        <v>67</v>
      </c>
      <c r="E139" s="49" t="s">
        <v>146</v>
      </c>
      <c r="F139" s="4"/>
      <c r="G139" s="4"/>
    </row>
    <row r="140" spans="1:7" x14ac:dyDescent="0.25">
      <c r="A140" s="49">
        <v>60</v>
      </c>
      <c r="B140" s="49" t="s">
        <v>140</v>
      </c>
      <c r="C140" s="49" t="s">
        <v>274</v>
      </c>
      <c r="D140" s="49" t="s">
        <v>67</v>
      </c>
      <c r="E140" s="49" t="s">
        <v>146</v>
      </c>
      <c r="F140" s="4"/>
      <c r="G140" s="4"/>
    </row>
    <row r="141" spans="1:7" x14ac:dyDescent="0.25">
      <c r="A141" s="49">
        <v>59</v>
      </c>
      <c r="B141" s="49" t="s">
        <v>161</v>
      </c>
      <c r="C141" s="49" t="s">
        <v>181</v>
      </c>
      <c r="D141" s="49" t="s">
        <v>67</v>
      </c>
      <c r="E141" s="46" t="s">
        <v>125</v>
      </c>
      <c r="F141" s="4"/>
      <c r="G141" s="4"/>
    </row>
    <row r="142" spans="1:7" x14ac:dyDescent="0.25">
      <c r="A142" s="49">
        <v>25</v>
      </c>
      <c r="B142" s="49" t="s">
        <v>437</v>
      </c>
      <c r="C142" s="49" t="s">
        <v>438</v>
      </c>
      <c r="D142" s="49" t="s">
        <v>66</v>
      </c>
      <c r="E142" s="46" t="s">
        <v>125</v>
      </c>
      <c r="F142" s="4"/>
      <c r="G142" s="4"/>
    </row>
    <row r="143" spans="1:7" x14ac:dyDescent="0.25">
      <c r="A143" s="49">
        <v>25</v>
      </c>
      <c r="B143" s="50" t="s">
        <v>395</v>
      </c>
      <c r="C143" s="50" t="s">
        <v>361</v>
      </c>
      <c r="D143" s="49" t="s">
        <v>66</v>
      </c>
      <c r="E143" s="49" t="s">
        <v>146</v>
      </c>
      <c r="F143" s="4"/>
      <c r="G143" s="4"/>
    </row>
    <row r="144" spans="1:7" x14ac:dyDescent="0.25">
      <c r="A144" s="49">
        <v>26</v>
      </c>
      <c r="B144" s="49" t="s">
        <v>397</v>
      </c>
      <c r="C144" s="49" t="s">
        <v>398</v>
      </c>
      <c r="D144" s="49" t="s">
        <v>66</v>
      </c>
      <c r="E144" s="49" t="s">
        <v>146</v>
      </c>
      <c r="F144" s="4"/>
      <c r="G144" s="4"/>
    </row>
    <row r="145" spans="1:7" x14ac:dyDescent="0.25">
      <c r="A145" s="50">
        <v>17</v>
      </c>
      <c r="B145" s="50" t="s">
        <v>169</v>
      </c>
      <c r="C145" s="50" t="s">
        <v>510</v>
      </c>
      <c r="D145" s="49" t="s">
        <v>65</v>
      </c>
      <c r="E145" s="49" t="s">
        <v>146</v>
      </c>
      <c r="F145" s="4"/>
      <c r="G145" s="4"/>
    </row>
    <row r="148" spans="1:7" x14ac:dyDescent="0.25">
      <c r="A148" s="46" t="s">
        <v>82</v>
      </c>
      <c r="B148" s="46"/>
      <c r="C148" s="46"/>
      <c r="D148" s="46"/>
      <c r="E148" s="46"/>
    </row>
    <row r="149" spans="1:7" x14ac:dyDescent="0.25">
      <c r="A149" s="49" t="s">
        <v>53</v>
      </c>
      <c r="B149" s="49" t="s">
        <v>51</v>
      </c>
      <c r="C149" s="50" t="s">
        <v>52</v>
      </c>
      <c r="D149" s="50" t="s">
        <v>54</v>
      </c>
      <c r="E149" s="46" t="s">
        <v>75</v>
      </c>
      <c r="F149" s="63" t="s">
        <v>55</v>
      </c>
      <c r="G149" s="63" t="s">
        <v>530</v>
      </c>
    </row>
    <row r="150" spans="1:7" x14ac:dyDescent="0.25">
      <c r="A150" s="49">
        <v>59</v>
      </c>
      <c r="B150" s="49" t="s">
        <v>134</v>
      </c>
      <c r="C150" s="49" t="s">
        <v>265</v>
      </c>
      <c r="D150" s="49" t="s">
        <v>67</v>
      </c>
      <c r="E150" s="49" t="s">
        <v>139</v>
      </c>
      <c r="F150" s="4"/>
      <c r="G150" s="4"/>
    </row>
    <row r="151" spans="1:7" x14ac:dyDescent="0.25">
      <c r="A151" s="49">
        <v>60</v>
      </c>
      <c r="B151" s="49" t="s">
        <v>144</v>
      </c>
      <c r="C151" s="49" t="s">
        <v>268</v>
      </c>
      <c r="D151" s="49" t="s">
        <v>67</v>
      </c>
      <c r="E151" s="49" t="s">
        <v>139</v>
      </c>
      <c r="F151" s="4"/>
      <c r="G151" s="4"/>
    </row>
    <row r="152" spans="1:7" x14ac:dyDescent="0.25">
      <c r="A152" s="49">
        <v>13</v>
      </c>
      <c r="B152" s="49" t="s">
        <v>151</v>
      </c>
      <c r="C152" s="49" t="s">
        <v>348</v>
      </c>
      <c r="D152" s="49" t="s">
        <v>64</v>
      </c>
      <c r="E152" s="49" t="s">
        <v>139</v>
      </c>
      <c r="F152" s="4"/>
      <c r="G152" s="4"/>
    </row>
    <row r="153" spans="1:7" x14ac:dyDescent="0.25">
      <c r="A153" s="49">
        <v>14</v>
      </c>
      <c r="B153" s="49" t="s">
        <v>351</v>
      </c>
      <c r="C153" s="49" t="s">
        <v>343</v>
      </c>
      <c r="D153" s="49" t="s">
        <v>64</v>
      </c>
      <c r="E153" s="49" t="s">
        <v>139</v>
      </c>
      <c r="F153" s="4"/>
      <c r="G153" s="4"/>
    </row>
    <row r="154" spans="1:7" x14ac:dyDescent="0.25">
      <c r="A154" s="49">
        <v>25</v>
      </c>
      <c r="B154" s="49" t="s">
        <v>155</v>
      </c>
      <c r="C154" s="49" t="s">
        <v>389</v>
      </c>
      <c r="D154" s="49" t="s">
        <v>66</v>
      </c>
      <c r="E154" s="49" t="s">
        <v>139</v>
      </c>
      <c r="F154" s="4"/>
      <c r="G154" s="4"/>
    </row>
    <row r="155" spans="1:7" x14ac:dyDescent="0.25">
      <c r="A155" s="49">
        <v>26</v>
      </c>
      <c r="B155" s="49" t="s">
        <v>337</v>
      </c>
      <c r="C155" s="49" t="s">
        <v>390</v>
      </c>
      <c r="D155" s="49" t="s">
        <v>66</v>
      </c>
      <c r="E155" s="49" t="s">
        <v>139</v>
      </c>
      <c r="F155" s="4"/>
      <c r="G155" s="4"/>
    </row>
    <row r="156" spans="1:7" x14ac:dyDescent="0.25">
      <c r="A156" s="49">
        <v>17</v>
      </c>
      <c r="B156" s="49" t="s">
        <v>345</v>
      </c>
      <c r="C156" s="49" t="s">
        <v>409</v>
      </c>
      <c r="D156" s="49" t="s">
        <v>65</v>
      </c>
      <c r="E156" s="49" t="s">
        <v>139</v>
      </c>
      <c r="F156" s="4"/>
      <c r="G156" s="4"/>
    </row>
    <row r="157" spans="1:7" x14ac:dyDescent="0.25">
      <c r="A157" s="49">
        <v>18</v>
      </c>
      <c r="B157" s="49" t="s">
        <v>155</v>
      </c>
      <c r="C157" s="49" t="s">
        <v>509</v>
      </c>
      <c r="D157" s="49" t="s">
        <v>65</v>
      </c>
      <c r="E157" s="49" t="s">
        <v>139</v>
      </c>
      <c r="F157" s="4"/>
      <c r="G157" s="4"/>
    </row>
    <row r="158" spans="1:7" x14ac:dyDescent="0.25">
      <c r="A158" s="49">
        <v>25</v>
      </c>
      <c r="B158" s="49" t="s">
        <v>136</v>
      </c>
      <c r="C158" s="49" t="s">
        <v>148</v>
      </c>
      <c r="D158" s="49" t="s">
        <v>66</v>
      </c>
      <c r="E158" s="49" t="s">
        <v>146</v>
      </c>
      <c r="F158" s="4"/>
      <c r="G158" s="4"/>
    </row>
    <row r="159" spans="1:7" x14ac:dyDescent="0.25">
      <c r="A159" s="49">
        <v>26</v>
      </c>
      <c r="B159" s="49" t="s">
        <v>168</v>
      </c>
      <c r="C159" s="49" t="s">
        <v>400</v>
      </c>
      <c r="D159" s="49" t="s">
        <v>66</v>
      </c>
      <c r="E159" s="49" t="s">
        <v>146</v>
      </c>
      <c r="F159" s="4"/>
      <c r="G159" s="4"/>
    </row>
    <row r="160" spans="1:7" x14ac:dyDescent="0.25">
      <c r="A160" s="49">
        <v>17</v>
      </c>
      <c r="B160" s="49"/>
      <c r="C160" s="49"/>
      <c r="D160" s="49" t="s">
        <v>65</v>
      </c>
      <c r="E160" s="49" t="s">
        <v>146</v>
      </c>
      <c r="F160" s="4"/>
      <c r="G160" s="4"/>
    </row>
    <row r="161" spans="1:7" x14ac:dyDescent="0.25">
      <c r="A161" s="49">
        <v>18</v>
      </c>
      <c r="B161" s="49" t="s">
        <v>476</v>
      </c>
      <c r="C161" s="49" t="s">
        <v>511</v>
      </c>
      <c r="D161" s="49" t="s">
        <v>65</v>
      </c>
      <c r="E161" s="49" t="s">
        <v>146</v>
      </c>
      <c r="F161" s="4"/>
      <c r="G161" s="4"/>
    </row>
    <row r="162" spans="1:7" x14ac:dyDescent="0.25">
      <c r="A162" s="52"/>
      <c r="B162" s="52"/>
      <c r="C162" s="52"/>
      <c r="D162" s="52"/>
      <c r="E162" s="52"/>
      <c r="F162" s="11"/>
      <c r="G162" s="11"/>
    </row>
    <row r="163" spans="1:7" x14ac:dyDescent="0.25">
      <c r="A163" s="52"/>
      <c r="B163" s="52"/>
      <c r="C163" s="52"/>
      <c r="D163" s="52"/>
      <c r="E163" s="52"/>
      <c r="F163" s="11"/>
      <c r="G163" s="11"/>
    </row>
    <row r="165" spans="1:7" x14ac:dyDescent="0.25">
      <c r="A165" s="46">
        <v>200</v>
      </c>
      <c r="B165" s="46"/>
      <c r="C165" s="46"/>
      <c r="D165" s="46" t="s">
        <v>70</v>
      </c>
      <c r="E165" s="46"/>
    </row>
    <row r="166" spans="1:7" x14ac:dyDescent="0.25">
      <c r="A166" s="49" t="s">
        <v>53</v>
      </c>
      <c r="B166" s="49" t="s">
        <v>51</v>
      </c>
      <c r="C166" s="50" t="s">
        <v>52</v>
      </c>
      <c r="D166" s="50" t="s">
        <v>54</v>
      </c>
      <c r="E166" s="46" t="s">
        <v>75</v>
      </c>
      <c r="F166" s="63" t="s">
        <v>55</v>
      </c>
      <c r="G166" s="63" t="s">
        <v>530</v>
      </c>
    </row>
    <row r="167" spans="1:7" x14ac:dyDescent="0.25">
      <c r="A167" s="49">
        <v>59</v>
      </c>
      <c r="B167" s="49" t="s">
        <v>163</v>
      </c>
      <c r="C167" s="49" t="s">
        <v>194</v>
      </c>
      <c r="D167" s="49" t="s">
        <v>67</v>
      </c>
      <c r="E167" s="49" t="s">
        <v>123</v>
      </c>
      <c r="F167" s="4"/>
      <c r="G167" s="4"/>
    </row>
    <row r="168" spans="1:7" x14ac:dyDescent="0.25">
      <c r="A168" s="49">
        <v>60</v>
      </c>
      <c r="B168" s="49" t="s">
        <v>164</v>
      </c>
      <c r="C168" s="49" t="s">
        <v>198</v>
      </c>
      <c r="D168" s="49" t="s">
        <v>67</v>
      </c>
      <c r="E168" s="49" t="s">
        <v>123</v>
      </c>
      <c r="F168" s="4"/>
      <c r="G168" s="4"/>
    </row>
    <row r="169" spans="1:7" x14ac:dyDescent="0.25">
      <c r="A169" s="49">
        <v>13</v>
      </c>
      <c r="B169" s="49" t="s">
        <v>278</v>
      </c>
      <c r="C169" s="49" t="s">
        <v>279</v>
      </c>
      <c r="D169" s="49" t="s">
        <v>64</v>
      </c>
      <c r="E169" s="49" t="s">
        <v>123</v>
      </c>
      <c r="F169" s="4"/>
      <c r="G169" s="4"/>
    </row>
    <row r="170" spans="1:7" x14ac:dyDescent="0.25">
      <c r="A170" s="49">
        <v>14</v>
      </c>
      <c r="B170" s="49" t="s">
        <v>285</v>
      </c>
      <c r="C170" s="49" t="s">
        <v>245</v>
      </c>
      <c r="D170" s="49" t="s">
        <v>64</v>
      </c>
      <c r="E170" s="49" t="s">
        <v>123</v>
      </c>
      <c r="F170" s="4"/>
      <c r="G170" s="4"/>
    </row>
    <row r="171" spans="1:7" x14ac:dyDescent="0.25">
      <c r="A171" s="49">
        <v>25</v>
      </c>
      <c r="B171" s="49" t="s">
        <v>402</v>
      </c>
      <c r="C171" s="49" t="s">
        <v>403</v>
      </c>
      <c r="D171" s="49" t="s">
        <v>66</v>
      </c>
      <c r="E171" s="49" t="s">
        <v>123</v>
      </c>
      <c r="F171" s="4"/>
      <c r="G171" s="4"/>
    </row>
    <row r="172" spans="1:7" x14ac:dyDescent="0.25">
      <c r="A172" s="49">
        <v>26</v>
      </c>
      <c r="B172" s="49" t="s">
        <v>406</v>
      </c>
      <c r="C172" s="49" t="s">
        <v>134</v>
      </c>
      <c r="D172" s="49" t="s">
        <v>66</v>
      </c>
      <c r="E172" s="49" t="s">
        <v>123</v>
      </c>
      <c r="F172" s="4"/>
      <c r="G172" s="4"/>
    </row>
    <row r="173" spans="1:7" x14ac:dyDescent="0.25">
      <c r="A173" s="49">
        <v>17</v>
      </c>
      <c r="B173" s="49" t="s">
        <v>447</v>
      </c>
      <c r="C173" s="49" t="s">
        <v>448</v>
      </c>
      <c r="D173" s="49" t="s">
        <v>65</v>
      </c>
      <c r="E173" s="49" t="s">
        <v>123</v>
      </c>
      <c r="F173" s="4"/>
      <c r="G173" s="4"/>
    </row>
    <row r="174" spans="1:7" x14ac:dyDescent="0.25">
      <c r="A174" s="49">
        <v>18</v>
      </c>
      <c r="B174" s="49" t="s">
        <v>136</v>
      </c>
      <c r="C174" s="49" t="s">
        <v>453</v>
      </c>
      <c r="D174" s="49" t="s">
        <v>65</v>
      </c>
      <c r="E174" s="49" t="s">
        <v>123</v>
      </c>
      <c r="F174" s="4"/>
      <c r="G174" s="4"/>
    </row>
    <row r="175" spans="1:7" x14ac:dyDescent="0.25">
      <c r="A175" s="66" t="s">
        <v>531</v>
      </c>
      <c r="B175" s="81" t="s">
        <v>122</v>
      </c>
      <c r="C175" s="81" t="s">
        <v>135</v>
      </c>
      <c r="D175" s="81" t="s">
        <v>66</v>
      </c>
      <c r="E175" s="81" t="s">
        <v>123</v>
      </c>
      <c r="F175" s="4"/>
      <c r="G175" s="4"/>
    </row>
    <row r="176" spans="1:7" x14ac:dyDescent="0.25">
      <c r="A176" s="69"/>
      <c r="B176" s="82"/>
      <c r="C176" s="82"/>
      <c r="D176" s="82"/>
      <c r="E176" s="82"/>
      <c r="F176" s="11"/>
      <c r="G176" s="11"/>
    </row>
    <row r="178" spans="1:7" x14ac:dyDescent="0.25">
      <c r="A178" s="46">
        <v>200</v>
      </c>
      <c r="B178" s="46"/>
      <c r="C178" s="46"/>
      <c r="D178" s="46" t="s">
        <v>70</v>
      </c>
      <c r="E178" s="46" t="s">
        <v>55</v>
      </c>
    </row>
    <row r="179" spans="1:7" x14ac:dyDescent="0.25">
      <c r="A179" s="49" t="s">
        <v>53</v>
      </c>
      <c r="B179" s="49" t="s">
        <v>51</v>
      </c>
      <c r="C179" s="50" t="s">
        <v>52</v>
      </c>
      <c r="D179" s="50" t="s">
        <v>54</v>
      </c>
      <c r="E179" s="51" t="s">
        <v>75</v>
      </c>
      <c r="F179" s="63" t="s">
        <v>55</v>
      </c>
      <c r="G179" s="63" t="s">
        <v>530</v>
      </c>
    </row>
    <row r="180" spans="1:7" x14ac:dyDescent="0.25">
      <c r="A180" s="49">
        <v>59</v>
      </c>
      <c r="B180" s="49" t="s">
        <v>129</v>
      </c>
      <c r="C180" s="49" t="s">
        <v>234</v>
      </c>
      <c r="D180" s="49" t="s">
        <v>67</v>
      </c>
      <c r="E180" s="49" t="s">
        <v>84</v>
      </c>
      <c r="F180" s="4"/>
      <c r="G180" s="4"/>
    </row>
    <row r="181" spans="1:7" x14ac:dyDescent="0.25">
      <c r="A181" s="49">
        <v>60</v>
      </c>
      <c r="B181" s="49" t="s">
        <v>179</v>
      </c>
      <c r="C181" s="49" t="s">
        <v>239</v>
      </c>
      <c r="D181" s="49" t="s">
        <v>67</v>
      </c>
      <c r="E181" s="49" t="s">
        <v>84</v>
      </c>
      <c r="F181" s="4"/>
      <c r="G181" s="4"/>
    </row>
    <row r="182" spans="1:7" x14ac:dyDescent="0.25">
      <c r="A182" s="49">
        <v>13</v>
      </c>
      <c r="B182" s="49" t="s">
        <v>190</v>
      </c>
      <c r="C182" s="49" t="s">
        <v>243</v>
      </c>
      <c r="D182" s="49" t="s">
        <v>64</v>
      </c>
      <c r="E182" s="49" t="s">
        <v>84</v>
      </c>
      <c r="F182" s="4"/>
      <c r="G182" s="4"/>
    </row>
    <row r="183" spans="1:7" x14ac:dyDescent="0.25">
      <c r="A183" s="49">
        <v>14</v>
      </c>
      <c r="B183" s="49" t="s">
        <v>323</v>
      </c>
      <c r="C183" s="49" t="s">
        <v>324</v>
      </c>
      <c r="D183" s="49" t="s">
        <v>64</v>
      </c>
      <c r="E183" s="49" t="s">
        <v>84</v>
      </c>
      <c r="F183" s="4"/>
      <c r="G183" s="4"/>
    </row>
    <row r="184" spans="1:7" x14ac:dyDescent="0.25">
      <c r="A184" s="49">
        <v>25</v>
      </c>
      <c r="B184" s="49" t="s">
        <v>317</v>
      </c>
      <c r="C184" s="49" t="s">
        <v>360</v>
      </c>
      <c r="D184" s="49" t="s">
        <v>66</v>
      </c>
      <c r="E184" s="49" t="s">
        <v>84</v>
      </c>
      <c r="F184" s="4"/>
      <c r="G184" s="4"/>
    </row>
    <row r="185" spans="1:7" x14ac:dyDescent="0.25">
      <c r="A185" s="49">
        <v>26</v>
      </c>
      <c r="B185" s="49" t="s">
        <v>366</v>
      </c>
      <c r="C185" s="49" t="s">
        <v>281</v>
      </c>
      <c r="D185" s="49" t="s">
        <v>66</v>
      </c>
      <c r="E185" s="49" t="s">
        <v>84</v>
      </c>
      <c r="F185" s="4"/>
      <c r="G185" s="4"/>
    </row>
    <row r="186" spans="1:7" x14ac:dyDescent="0.25">
      <c r="A186" s="49">
        <v>17</v>
      </c>
      <c r="B186" s="49" t="s">
        <v>477</v>
      </c>
      <c r="C186" s="49" t="s">
        <v>478</v>
      </c>
      <c r="D186" s="49" t="s">
        <v>65</v>
      </c>
      <c r="E186" s="49" t="s">
        <v>84</v>
      </c>
      <c r="F186" s="4"/>
      <c r="G186" s="4"/>
    </row>
    <row r="187" spans="1:7" x14ac:dyDescent="0.25">
      <c r="A187" s="49">
        <v>18</v>
      </c>
      <c r="B187" s="49" t="s">
        <v>485</v>
      </c>
      <c r="C187" s="49" t="s">
        <v>486</v>
      </c>
      <c r="D187" s="49" t="s">
        <v>65</v>
      </c>
      <c r="E187" s="49" t="s">
        <v>84</v>
      </c>
      <c r="F187" s="4"/>
      <c r="G187" s="4"/>
    </row>
    <row r="188" spans="1:7" x14ac:dyDescent="0.25">
      <c r="A188" s="66"/>
      <c r="B188" s="66"/>
      <c r="C188" s="66"/>
      <c r="D188" s="66"/>
      <c r="E188" s="66" t="s">
        <v>84</v>
      </c>
      <c r="F188" s="68"/>
      <c r="G188" s="68"/>
    </row>
    <row r="189" spans="1:7" x14ac:dyDescent="0.25">
      <c r="A189" s="66"/>
      <c r="B189" s="66"/>
      <c r="C189" s="66"/>
      <c r="D189" s="66"/>
      <c r="E189" s="66" t="s">
        <v>84</v>
      </c>
      <c r="F189" s="68"/>
      <c r="G189" s="68"/>
    </row>
    <row r="190" spans="1:7" x14ac:dyDescent="0.25">
      <c r="A190" s="69"/>
      <c r="B190" s="69"/>
      <c r="C190" s="69"/>
      <c r="D190" s="69"/>
      <c r="E190" s="69"/>
      <c r="F190" s="70"/>
      <c r="G190" s="70"/>
    </row>
    <row r="191" spans="1:7" x14ac:dyDescent="0.25">
      <c r="A191" s="69"/>
      <c r="B191" s="69"/>
      <c r="C191" s="69"/>
      <c r="D191" s="69"/>
      <c r="E191" s="69"/>
      <c r="F191" s="70"/>
      <c r="G191" s="70"/>
    </row>
    <row r="192" spans="1:7" x14ac:dyDescent="0.25">
      <c r="A192" s="46">
        <v>200</v>
      </c>
      <c r="B192" s="46"/>
      <c r="C192" s="46"/>
      <c r="D192" s="46"/>
      <c r="E192" s="46"/>
    </row>
    <row r="193" spans="1:7" x14ac:dyDescent="0.25">
      <c r="A193" s="49" t="s">
        <v>53</v>
      </c>
      <c r="B193" s="49" t="s">
        <v>51</v>
      </c>
      <c r="C193" s="50" t="s">
        <v>52</v>
      </c>
      <c r="D193" s="50" t="s">
        <v>54</v>
      </c>
      <c r="E193" s="46" t="s">
        <v>75</v>
      </c>
      <c r="F193" s="63" t="s">
        <v>55</v>
      </c>
      <c r="G193" s="63" t="s">
        <v>530</v>
      </c>
    </row>
    <row r="194" spans="1:7" x14ac:dyDescent="0.25">
      <c r="A194" s="49">
        <v>59</v>
      </c>
      <c r="B194" s="49" t="s">
        <v>187</v>
      </c>
      <c r="C194" s="49" t="s">
        <v>207</v>
      </c>
      <c r="D194" s="49" t="s">
        <v>67</v>
      </c>
      <c r="E194" s="49" t="s">
        <v>124</v>
      </c>
      <c r="F194" s="4"/>
      <c r="G194" s="4"/>
    </row>
    <row r="195" spans="1:7" x14ac:dyDescent="0.25">
      <c r="A195" s="49">
        <v>60</v>
      </c>
      <c r="B195" s="49" t="s">
        <v>208</v>
      </c>
      <c r="C195" s="49" t="s">
        <v>209</v>
      </c>
      <c r="D195" s="49" t="s">
        <v>67</v>
      </c>
      <c r="E195" s="49" t="s">
        <v>124</v>
      </c>
      <c r="F195" s="4"/>
      <c r="G195" s="4"/>
    </row>
    <row r="196" spans="1:7" x14ac:dyDescent="0.25">
      <c r="A196" s="49">
        <v>13</v>
      </c>
      <c r="B196" s="58" t="s">
        <v>132</v>
      </c>
      <c r="C196" s="58" t="s">
        <v>296</v>
      </c>
      <c r="D196" s="49" t="s">
        <v>64</v>
      </c>
      <c r="E196" s="49" t="s">
        <v>124</v>
      </c>
      <c r="F196" s="4"/>
      <c r="G196" s="4"/>
    </row>
    <row r="197" spans="1:7" x14ac:dyDescent="0.25">
      <c r="A197" s="49">
        <v>14</v>
      </c>
      <c r="B197" s="49" t="s">
        <v>134</v>
      </c>
      <c r="C197" s="49" t="s">
        <v>304</v>
      </c>
      <c r="D197" s="49" t="s">
        <v>64</v>
      </c>
      <c r="E197" s="49" t="s">
        <v>124</v>
      </c>
      <c r="F197" s="4"/>
      <c r="G197" s="4"/>
    </row>
    <row r="198" spans="1:7" x14ac:dyDescent="0.25">
      <c r="A198" s="49">
        <v>25</v>
      </c>
      <c r="B198" s="49" t="s">
        <v>290</v>
      </c>
      <c r="C198" s="49" t="s">
        <v>416</v>
      </c>
      <c r="D198" s="49" t="s">
        <v>66</v>
      </c>
      <c r="E198" s="49" t="s">
        <v>124</v>
      </c>
      <c r="F198" s="4"/>
      <c r="G198" s="4"/>
    </row>
    <row r="199" spans="1:7" x14ac:dyDescent="0.25">
      <c r="A199" s="49">
        <v>26</v>
      </c>
      <c r="B199" s="49" t="s">
        <v>423</v>
      </c>
      <c r="C199" s="49" t="s">
        <v>424</v>
      </c>
      <c r="D199" s="49" t="s">
        <v>66</v>
      </c>
      <c r="E199" s="49" t="s">
        <v>124</v>
      </c>
      <c r="F199" s="4"/>
      <c r="G199" s="4"/>
    </row>
    <row r="200" spans="1:7" x14ac:dyDescent="0.25">
      <c r="A200" s="49">
        <v>17</v>
      </c>
      <c r="B200" s="49" t="s">
        <v>460</v>
      </c>
      <c r="C200" s="49" t="s">
        <v>461</v>
      </c>
      <c r="D200" s="49" t="s">
        <v>65</v>
      </c>
      <c r="E200" s="49" t="s">
        <v>124</v>
      </c>
      <c r="F200" s="4"/>
      <c r="G200" s="4"/>
    </row>
    <row r="201" spans="1:7" x14ac:dyDescent="0.25">
      <c r="A201" s="49">
        <v>18</v>
      </c>
      <c r="B201" s="49" t="s">
        <v>293</v>
      </c>
      <c r="C201" s="49" t="s">
        <v>469</v>
      </c>
      <c r="D201" s="49" t="s">
        <v>65</v>
      </c>
      <c r="E201" s="49" t="s">
        <v>124</v>
      </c>
      <c r="F201" s="4"/>
      <c r="G201" s="4"/>
    </row>
    <row r="202" spans="1:7" ht="15.75" x14ac:dyDescent="0.25">
      <c r="A202" s="49">
        <v>59</v>
      </c>
      <c r="B202" s="49" t="s">
        <v>132</v>
      </c>
      <c r="C202" s="49" t="s">
        <v>128</v>
      </c>
      <c r="D202" s="49" t="s">
        <v>67</v>
      </c>
      <c r="E202" s="65" t="s">
        <v>125</v>
      </c>
      <c r="F202" s="4"/>
      <c r="G202" s="4"/>
    </row>
    <row r="203" spans="1:7" ht="15.75" x14ac:dyDescent="0.25">
      <c r="A203" s="49">
        <v>60</v>
      </c>
      <c r="B203" s="49" t="s">
        <v>225</v>
      </c>
      <c r="C203" s="49" t="s">
        <v>147</v>
      </c>
      <c r="D203" s="49" t="s">
        <v>67</v>
      </c>
      <c r="E203" s="65" t="s">
        <v>125</v>
      </c>
      <c r="F203" s="4"/>
      <c r="G203" s="4"/>
    </row>
    <row r="204" spans="1:7" ht="15.75" x14ac:dyDescent="0.25">
      <c r="A204" s="49">
        <v>25</v>
      </c>
      <c r="B204" s="49" t="s">
        <v>435</v>
      </c>
      <c r="C204" s="49" t="s">
        <v>205</v>
      </c>
      <c r="D204" s="49" t="s">
        <v>66</v>
      </c>
      <c r="E204" s="65" t="s">
        <v>125</v>
      </c>
      <c r="F204" s="4"/>
      <c r="G204" s="4"/>
    </row>
    <row r="205" spans="1:7" ht="15.75" x14ac:dyDescent="0.25">
      <c r="A205" s="49">
        <v>26</v>
      </c>
      <c r="B205" s="49" t="s">
        <v>133</v>
      </c>
      <c r="C205" s="49" t="s">
        <v>442</v>
      </c>
      <c r="D205" s="49" t="s">
        <v>66</v>
      </c>
      <c r="E205" s="65" t="s">
        <v>125</v>
      </c>
      <c r="F205" s="4"/>
      <c r="G205" s="4"/>
    </row>
    <row r="206" spans="1:7" ht="106.5" customHeight="1" x14ac:dyDescent="0.25">
      <c r="A206" s="67"/>
      <c r="B206" s="67"/>
      <c r="C206" s="67"/>
      <c r="D206" s="67"/>
      <c r="E206" s="67"/>
      <c r="F206" s="11"/>
      <c r="G206" s="11"/>
    </row>
    <row r="208" spans="1:7" x14ac:dyDescent="0.25">
      <c r="A208" s="46">
        <v>200</v>
      </c>
      <c r="B208" s="46"/>
      <c r="C208" s="46"/>
      <c r="D208" s="46"/>
      <c r="E208" s="46"/>
    </row>
    <row r="209" spans="1:7" x14ac:dyDescent="0.25">
      <c r="A209" s="49" t="s">
        <v>53</v>
      </c>
      <c r="B209" s="49" t="s">
        <v>51</v>
      </c>
      <c r="C209" s="50" t="s">
        <v>52</v>
      </c>
      <c r="D209" s="50" t="s">
        <v>54</v>
      </c>
      <c r="E209" s="46" t="s">
        <v>75</v>
      </c>
      <c r="F209" s="63" t="s">
        <v>55</v>
      </c>
      <c r="G209" s="63" t="s">
        <v>530</v>
      </c>
    </row>
    <row r="210" spans="1:7" x14ac:dyDescent="0.25">
      <c r="A210" s="49">
        <v>59</v>
      </c>
      <c r="B210" s="49" t="s">
        <v>178</v>
      </c>
      <c r="C210" s="49" t="s">
        <v>250</v>
      </c>
      <c r="D210" s="49" t="s">
        <v>67</v>
      </c>
      <c r="E210" s="49" t="s">
        <v>139</v>
      </c>
      <c r="F210" s="4"/>
      <c r="G210" s="4"/>
    </row>
    <row r="211" spans="1:7" x14ac:dyDescent="0.25">
      <c r="A211" s="49">
        <v>60</v>
      </c>
      <c r="B211" s="49" t="s">
        <v>256</v>
      </c>
      <c r="C211" s="49" t="s">
        <v>257</v>
      </c>
      <c r="D211" s="49" t="s">
        <v>67</v>
      </c>
      <c r="E211" s="49" t="s">
        <v>139</v>
      </c>
      <c r="F211" s="4"/>
      <c r="G211" s="4"/>
    </row>
    <row r="212" spans="1:7" x14ac:dyDescent="0.25">
      <c r="A212" s="49">
        <v>13</v>
      </c>
      <c r="B212" s="49" t="s">
        <v>334</v>
      </c>
      <c r="C212" s="49" t="s">
        <v>335</v>
      </c>
      <c r="D212" s="49" t="s">
        <v>64</v>
      </c>
      <c r="E212" s="49" t="s">
        <v>139</v>
      </c>
      <c r="F212" s="4"/>
      <c r="G212" s="4"/>
    </row>
    <row r="213" spans="1:7" x14ac:dyDescent="0.25">
      <c r="A213" s="49">
        <v>14</v>
      </c>
      <c r="B213" s="49" t="s">
        <v>136</v>
      </c>
      <c r="C213" s="49" t="s">
        <v>342</v>
      </c>
      <c r="D213" s="49" t="s">
        <v>64</v>
      </c>
      <c r="E213" s="49" t="s">
        <v>139</v>
      </c>
      <c r="F213" s="4"/>
      <c r="G213" s="4"/>
    </row>
    <row r="214" spans="1:7" x14ac:dyDescent="0.25">
      <c r="A214" s="49">
        <v>25</v>
      </c>
      <c r="B214" s="49" t="s">
        <v>325</v>
      </c>
      <c r="C214" s="49" t="s">
        <v>374</v>
      </c>
      <c r="D214" s="49" t="s">
        <v>66</v>
      </c>
      <c r="E214" s="49" t="s">
        <v>139</v>
      </c>
      <c r="F214" s="4"/>
      <c r="G214" s="4"/>
    </row>
    <row r="215" spans="1:7" x14ac:dyDescent="0.25">
      <c r="A215" s="49">
        <v>26</v>
      </c>
      <c r="B215" s="49" t="s">
        <v>382</v>
      </c>
      <c r="C215" s="49" t="s">
        <v>383</v>
      </c>
      <c r="D215" s="49" t="s">
        <v>66</v>
      </c>
      <c r="E215" s="49" t="s">
        <v>139</v>
      </c>
      <c r="F215" s="4"/>
      <c r="G215" s="4"/>
    </row>
    <row r="216" spans="1:7" x14ac:dyDescent="0.25">
      <c r="A216" s="49">
        <v>17</v>
      </c>
      <c r="B216" s="49" t="s">
        <v>494</v>
      </c>
      <c r="C216" s="49" t="s">
        <v>495</v>
      </c>
      <c r="D216" s="49" t="s">
        <v>65</v>
      </c>
      <c r="E216" s="49" t="s">
        <v>139</v>
      </c>
      <c r="F216" s="4"/>
      <c r="G216" s="4"/>
    </row>
    <row r="217" spans="1:7" x14ac:dyDescent="0.25">
      <c r="A217" s="49">
        <v>18</v>
      </c>
      <c r="B217" s="49" t="s">
        <v>503</v>
      </c>
      <c r="C217" s="49" t="s">
        <v>504</v>
      </c>
      <c r="D217" s="49" t="s">
        <v>65</v>
      </c>
      <c r="E217" s="49" t="s">
        <v>139</v>
      </c>
      <c r="F217" s="4"/>
      <c r="G217" s="4"/>
    </row>
    <row r="218" spans="1:7" x14ac:dyDescent="0.25">
      <c r="A218" s="46">
        <v>25</v>
      </c>
      <c r="B218" s="46" t="s">
        <v>345</v>
      </c>
      <c r="C218" s="46" t="s">
        <v>393</v>
      </c>
      <c r="D218" s="46" t="s">
        <v>66</v>
      </c>
      <c r="E218" s="46" t="s">
        <v>146</v>
      </c>
      <c r="F218" s="4"/>
      <c r="G218" s="4"/>
    </row>
    <row r="221" spans="1:7" x14ac:dyDescent="0.25">
      <c r="A221" s="46">
        <v>1500</v>
      </c>
      <c r="B221" s="46"/>
      <c r="C221" s="46"/>
      <c r="D221" s="46" t="s">
        <v>70</v>
      </c>
      <c r="E221" s="46"/>
    </row>
    <row r="222" spans="1:7" x14ac:dyDescent="0.25">
      <c r="A222" s="49" t="s">
        <v>53</v>
      </c>
      <c r="B222" s="49" t="s">
        <v>51</v>
      </c>
      <c r="C222" s="50" t="s">
        <v>52</v>
      </c>
      <c r="D222" s="50" t="s">
        <v>54</v>
      </c>
      <c r="E222" s="46" t="s">
        <v>75</v>
      </c>
      <c r="F222" s="63" t="s">
        <v>55</v>
      </c>
      <c r="G222" s="63" t="s">
        <v>530</v>
      </c>
    </row>
    <row r="223" spans="1:7" x14ac:dyDescent="0.25">
      <c r="A223" s="49">
        <v>59</v>
      </c>
      <c r="B223" s="49" t="s">
        <v>171</v>
      </c>
      <c r="C223" s="49" t="s">
        <v>197</v>
      </c>
      <c r="D223" s="49" t="s">
        <v>67</v>
      </c>
      <c r="E223" s="49" t="s">
        <v>123</v>
      </c>
      <c r="F223" s="4"/>
      <c r="G223" s="4"/>
    </row>
    <row r="224" spans="1:7" x14ac:dyDescent="0.25">
      <c r="A224" s="49">
        <v>60</v>
      </c>
      <c r="B224" s="49" t="s">
        <v>160</v>
      </c>
      <c r="C224" s="49" t="s">
        <v>199</v>
      </c>
      <c r="D224" s="49" t="s">
        <v>67</v>
      </c>
      <c r="E224" s="49" t="s">
        <v>123</v>
      </c>
      <c r="F224" s="4"/>
      <c r="G224" s="4"/>
    </row>
    <row r="225" spans="1:7" x14ac:dyDescent="0.25">
      <c r="A225" s="49">
        <v>13</v>
      </c>
      <c r="B225" s="49" t="s">
        <v>282</v>
      </c>
      <c r="C225" s="49" t="s">
        <v>283</v>
      </c>
      <c r="D225" s="49" t="s">
        <v>64</v>
      </c>
      <c r="E225" s="49" t="s">
        <v>123</v>
      </c>
      <c r="F225" s="4"/>
      <c r="G225" s="4"/>
    </row>
    <row r="226" spans="1:7" x14ac:dyDescent="0.25">
      <c r="A226" s="49">
        <v>14</v>
      </c>
      <c r="B226" s="49" t="s">
        <v>287</v>
      </c>
      <c r="C226" s="49" t="s">
        <v>288</v>
      </c>
      <c r="D226" s="49" t="s">
        <v>64</v>
      </c>
      <c r="E226" s="49" t="s">
        <v>123</v>
      </c>
      <c r="F226" s="4"/>
      <c r="G226" s="4"/>
    </row>
    <row r="227" spans="1:7" x14ac:dyDescent="0.25">
      <c r="A227" s="49">
        <v>25</v>
      </c>
      <c r="B227" s="49" t="s">
        <v>404</v>
      </c>
      <c r="C227" s="49" t="s">
        <v>245</v>
      </c>
      <c r="D227" s="49" t="s">
        <v>66</v>
      </c>
      <c r="E227" s="49" t="s">
        <v>123</v>
      </c>
      <c r="F227" s="4"/>
      <c r="G227" s="4"/>
    </row>
    <row r="228" spans="1:7" x14ac:dyDescent="0.25">
      <c r="A228" s="49">
        <v>26</v>
      </c>
      <c r="B228" s="49" t="s">
        <v>408</v>
      </c>
      <c r="C228" s="49" t="s">
        <v>140</v>
      </c>
      <c r="D228" s="49" t="s">
        <v>66</v>
      </c>
      <c r="E228" s="49" t="s">
        <v>123</v>
      </c>
      <c r="F228" s="4"/>
      <c r="G228" s="4"/>
    </row>
    <row r="229" spans="1:7" x14ac:dyDescent="0.25">
      <c r="A229" s="49">
        <v>17</v>
      </c>
      <c r="B229" s="49" t="s">
        <v>428</v>
      </c>
      <c r="C229" s="49" t="s">
        <v>450</v>
      </c>
      <c r="D229" s="49" t="s">
        <v>65</v>
      </c>
      <c r="E229" s="49" t="s">
        <v>123</v>
      </c>
      <c r="F229" s="4"/>
      <c r="G229" s="4"/>
    </row>
    <row r="230" spans="1:7" x14ac:dyDescent="0.25">
      <c r="A230" s="49">
        <v>18</v>
      </c>
      <c r="B230" s="49" t="s">
        <v>456</v>
      </c>
      <c r="C230" s="49" t="s">
        <v>424</v>
      </c>
      <c r="D230" s="49" t="s">
        <v>65</v>
      </c>
      <c r="E230" s="49" t="s">
        <v>123</v>
      </c>
      <c r="F230" s="4"/>
      <c r="G230" s="4"/>
    </row>
    <row r="231" spans="1:7" x14ac:dyDescent="0.25">
      <c r="A231" s="66" t="s">
        <v>531</v>
      </c>
      <c r="B231" s="78" t="s">
        <v>278</v>
      </c>
      <c r="C231" s="78" t="s">
        <v>513</v>
      </c>
      <c r="D231" s="78" t="s">
        <v>65</v>
      </c>
      <c r="E231" s="78" t="s">
        <v>123</v>
      </c>
      <c r="F231" s="4"/>
      <c r="G231" s="4"/>
    </row>
    <row r="232" spans="1:7" x14ac:dyDescent="0.25">
      <c r="A232" s="66" t="s">
        <v>531</v>
      </c>
      <c r="B232" s="81" t="s">
        <v>183</v>
      </c>
      <c r="C232" s="81" t="s">
        <v>514</v>
      </c>
      <c r="D232" s="81" t="s">
        <v>65</v>
      </c>
      <c r="E232" s="81" t="s">
        <v>123</v>
      </c>
      <c r="F232" s="4"/>
      <c r="G232" s="4"/>
    </row>
    <row r="233" spans="1:7" x14ac:dyDescent="0.25">
      <c r="A233" s="66" t="s">
        <v>531</v>
      </c>
      <c r="B233" s="78" t="s">
        <v>522</v>
      </c>
      <c r="C233" s="78" t="s">
        <v>523</v>
      </c>
      <c r="D233" s="78" t="s">
        <v>66</v>
      </c>
      <c r="E233" s="78" t="s">
        <v>123</v>
      </c>
      <c r="F233" s="4"/>
      <c r="G233" s="4"/>
    </row>
    <row r="234" spans="1:7" x14ac:dyDescent="0.25">
      <c r="A234" s="64"/>
      <c r="B234" s="64"/>
      <c r="C234" s="64"/>
      <c r="D234" s="64"/>
      <c r="E234" s="64"/>
      <c r="F234" s="11"/>
      <c r="G234" s="11"/>
    </row>
    <row r="236" spans="1:7" x14ac:dyDescent="0.25">
      <c r="A236" s="46">
        <v>1500</v>
      </c>
      <c r="B236" s="46"/>
      <c r="C236" s="46"/>
      <c r="D236" s="46" t="s">
        <v>70</v>
      </c>
      <c r="E236" s="46" t="s">
        <v>55</v>
      </c>
    </row>
    <row r="237" spans="1:7" x14ac:dyDescent="0.25">
      <c r="A237" s="49" t="s">
        <v>53</v>
      </c>
      <c r="B237" s="49" t="s">
        <v>51</v>
      </c>
      <c r="C237" s="50" t="s">
        <v>52</v>
      </c>
      <c r="D237" s="50" t="s">
        <v>54</v>
      </c>
      <c r="E237" s="46" t="s">
        <v>75</v>
      </c>
      <c r="F237" s="63" t="s">
        <v>55</v>
      </c>
      <c r="G237" s="63" t="s">
        <v>530</v>
      </c>
    </row>
    <row r="238" spans="1:7" x14ac:dyDescent="0.25">
      <c r="A238" s="49">
        <v>59</v>
      </c>
      <c r="B238" s="50" t="s">
        <v>158</v>
      </c>
      <c r="C238" s="50" t="s">
        <v>238</v>
      </c>
      <c r="D238" s="49" t="s">
        <v>67</v>
      </c>
      <c r="E238" s="49" t="s">
        <v>84</v>
      </c>
      <c r="F238" s="4"/>
      <c r="G238" s="4"/>
    </row>
    <row r="239" spans="1:7" x14ac:dyDescent="0.25">
      <c r="A239" s="49">
        <v>60</v>
      </c>
      <c r="B239" s="49" t="s">
        <v>241</v>
      </c>
      <c r="C239" s="49" t="s">
        <v>242</v>
      </c>
      <c r="D239" s="49" t="s">
        <v>67</v>
      </c>
      <c r="E239" s="49" t="s">
        <v>84</v>
      </c>
      <c r="F239" s="4"/>
      <c r="G239" s="4"/>
    </row>
    <row r="240" spans="1:7" x14ac:dyDescent="0.25">
      <c r="A240" s="49">
        <v>13</v>
      </c>
      <c r="B240" s="49" t="s">
        <v>317</v>
      </c>
      <c r="C240" s="49" t="s">
        <v>318</v>
      </c>
      <c r="D240" s="49" t="s">
        <v>64</v>
      </c>
      <c r="E240" s="49" t="s">
        <v>84</v>
      </c>
      <c r="F240" s="4"/>
      <c r="G240" s="4"/>
    </row>
    <row r="241" spans="1:7" x14ac:dyDescent="0.25">
      <c r="A241" s="49">
        <v>14</v>
      </c>
      <c r="B241" s="49" t="s">
        <v>329</v>
      </c>
      <c r="C241" s="49" t="s">
        <v>330</v>
      </c>
      <c r="D241" s="49" t="s">
        <v>64</v>
      </c>
      <c r="E241" s="49" t="s">
        <v>84</v>
      </c>
      <c r="F241" s="4"/>
      <c r="G241" s="4"/>
    </row>
    <row r="242" spans="1:7" x14ac:dyDescent="0.25">
      <c r="A242" s="49">
        <v>25</v>
      </c>
      <c r="B242" s="49" t="s">
        <v>340</v>
      </c>
      <c r="C242" s="49" t="s">
        <v>362</v>
      </c>
      <c r="D242" s="49" t="s">
        <v>66</v>
      </c>
      <c r="E242" s="49" t="s">
        <v>84</v>
      </c>
      <c r="F242" s="4"/>
      <c r="G242" s="4"/>
    </row>
    <row r="243" spans="1:7" x14ac:dyDescent="0.25">
      <c r="A243" s="49">
        <v>26</v>
      </c>
      <c r="B243" s="49" t="s">
        <v>370</v>
      </c>
      <c r="C243" s="49" t="s">
        <v>127</v>
      </c>
      <c r="D243" s="49" t="s">
        <v>66</v>
      </c>
      <c r="E243" s="49" t="s">
        <v>84</v>
      </c>
      <c r="F243" s="4"/>
      <c r="G243" s="4"/>
    </row>
    <row r="244" spans="1:7" x14ac:dyDescent="0.25">
      <c r="A244" s="49">
        <v>17</v>
      </c>
      <c r="B244" s="49" t="s">
        <v>140</v>
      </c>
      <c r="C244" s="49" t="s">
        <v>481</v>
      </c>
      <c r="D244" s="49" t="s">
        <v>65</v>
      </c>
      <c r="E244" s="49" t="s">
        <v>84</v>
      </c>
      <c r="F244" s="4"/>
      <c r="G244" s="4"/>
    </row>
    <row r="245" spans="1:7" x14ac:dyDescent="0.25">
      <c r="A245" s="49">
        <v>18</v>
      </c>
      <c r="B245" s="49" t="s">
        <v>141</v>
      </c>
      <c r="C245" s="49" t="s">
        <v>490</v>
      </c>
      <c r="D245" s="49" t="s">
        <v>65</v>
      </c>
      <c r="E245" s="49" t="s">
        <v>84</v>
      </c>
      <c r="F245" s="4"/>
      <c r="G245" s="4"/>
    </row>
    <row r="246" spans="1:7" x14ac:dyDescent="0.25">
      <c r="A246" s="66" t="s">
        <v>531</v>
      </c>
      <c r="B246" s="77" t="s">
        <v>317</v>
      </c>
      <c r="C246" s="77" t="s">
        <v>512</v>
      </c>
      <c r="D246" s="77" t="s">
        <v>64</v>
      </c>
      <c r="E246" s="77" t="s">
        <v>84</v>
      </c>
      <c r="F246" s="4"/>
      <c r="G246" s="4"/>
    </row>
    <row r="247" spans="1:7" x14ac:dyDescent="0.25">
      <c r="A247" s="69"/>
      <c r="B247" s="85"/>
      <c r="C247" s="85"/>
      <c r="D247" s="85"/>
      <c r="E247" s="85"/>
      <c r="F247" s="11"/>
      <c r="G247" s="11"/>
    </row>
    <row r="248" spans="1:7" ht="146.25" customHeight="1" x14ac:dyDescent="0.25"/>
    <row r="249" spans="1:7" x14ac:dyDescent="0.25">
      <c r="A249" s="46">
        <v>1500</v>
      </c>
      <c r="B249" s="46"/>
      <c r="C249" s="46"/>
      <c r="D249" s="46"/>
      <c r="E249" s="46"/>
    </row>
    <row r="250" spans="1:7" x14ac:dyDescent="0.25">
      <c r="A250" s="49" t="s">
        <v>53</v>
      </c>
      <c r="B250" s="49" t="s">
        <v>51</v>
      </c>
      <c r="C250" s="50" t="s">
        <v>52</v>
      </c>
      <c r="D250" s="50" t="s">
        <v>54</v>
      </c>
      <c r="E250" s="46" t="s">
        <v>75</v>
      </c>
      <c r="F250" s="63" t="s">
        <v>55</v>
      </c>
      <c r="G250" s="63" t="s">
        <v>530</v>
      </c>
    </row>
    <row r="251" spans="1:7" x14ac:dyDescent="0.25">
      <c r="A251" s="49">
        <v>59</v>
      </c>
      <c r="B251" s="49" t="s">
        <v>211</v>
      </c>
      <c r="C251" s="49" t="s">
        <v>212</v>
      </c>
      <c r="D251" s="49" t="s">
        <v>67</v>
      </c>
      <c r="E251" s="49" t="s">
        <v>124</v>
      </c>
      <c r="F251" s="4"/>
      <c r="G251" s="4"/>
    </row>
    <row r="252" spans="1:7" x14ac:dyDescent="0.25">
      <c r="A252" s="49">
        <v>60</v>
      </c>
      <c r="B252" s="50" t="s">
        <v>220</v>
      </c>
      <c r="C252" s="50" t="s">
        <v>221</v>
      </c>
      <c r="D252" s="49" t="s">
        <v>67</v>
      </c>
      <c r="E252" s="49" t="s">
        <v>124</v>
      </c>
      <c r="F252" s="4"/>
      <c r="G252" s="4"/>
    </row>
    <row r="253" spans="1:7" x14ac:dyDescent="0.25">
      <c r="A253" s="49">
        <v>13</v>
      </c>
      <c r="B253" s="49" t="s">
        <v>300</v>
      </c>
      <c r="C253" s="49" t="s">
        <v>301</v>
      </c>
      <c r="D253" s="49" t="s">
        <v>64</v>
      </c>
      <c r="E253" s="49" t="s">
        <v>124</v>
      </c>
      <c r="F253" s="4"/>
      <c r="G253" s="4"/>
    </row>
    <row r="254" spans="1:7" x14ac:dyDescent="0.25">
      <c r="A254" s="49">
        <v>14</v>
      </c>
      <c r="B254" s="49" t="s">
        <v>305</v>
      </c>
      <c r="C254" s="49" t="s">
        <v>306</v>
      </c>
      <c r="D254" s="49" t="s">
        <v>64</v>
      </c>
      <c r="E254" s="49" t="s">
        <v>124</v>
      </c>
      <c r="F254" s="4"/>
      <c r="G254" s="4"/>
    </row>
    <row r="255" spans="1:7" x14ac:dyDescent="0.25">
      <c r="A255" s="49">
        <v>25</v>
      </c>
      <c r="B255" s="49" t="s">
        <v>291</v>
      </c>
      <c r="C255" s="49" t="s">
        <v>419</v>
      </c>
      <c r="D255" s="49" t="s">
        <v>66</v>
      </c>
      <c r="E255" s="49" t="s">
        <v>124</v>
      </c>
      <c r="F255" s="4"/>
      <c r="G255" s="4"/>
    </row>
    <row r="256" spans="1:7" x14ac:dyDescent="0.25">
      <c r="A256" s="49">
        <v>26</v>
      </c>
      <c r="B256" s="49" t="s">
        <v>208</v>
      </c>
      <c r="C256" s="49" t="s">
        <v>292</v>
      </c>
      <c r="D256" s="49" t="s">
        <v>66</v>
      </c>
      <c r="E256" s="49" t="s">
        <v>124</v>
      </c>
      <c r="F256" s="4"/>
      <c r="G256" s="4"/>
    </row>
    <row r="257" spans="1:7" x14ac:dyDescent="0.25">
      <c r="A257" s="49">
        <v>17</v>
      </c>
      <c r="B257" s="49" t="s">
        <v>465</v>
      </c>
      <c r="C257" s="49" t="s">
        <v>455</v>
      </c>
      <c r="D257" s="49" t="s">
        <v>65</v>
      </c>
      <c r="E257" s="49" t="s">
        <v>124</v>
      </c>
      <c r="F257" s="4"/>
      <c r="G257" s="4"/>
    </row>
    <row r="258" spans="1:7" x14ac:dyDescent="0.25">
      <c r="A258" s="49">
        <v>18</v>
      </c>
      <c r="B258" s="49" t="s">
        <v>307</v>
      </c>
      <c r="C258" s="49" t="s">
        <v>472</v>
      </c>
      <c r="D258" s="49" t="s">
        <v>65</v>
      </c>
      <c r="E258" s="49" t="s">
        <v>124</v>
      </c>
      <c r="F258" s="4"/>
      <c r="G258" s="4"/>
    </row>
    <row r="259" spans="1:7" ht="15.75" x14ac:dyDescent="0.25">
      <c r="A259" s="76" t="s">
        <v>531</v>
      </c>
      <c r="B259" s="81" t="s">
        <v>202</v>
      </c>
      <c r="C259" s="81" t="s">
        <v>175</v>
      </c>
      <c r="D259" s="81" t="s">
        <v>67</v>
      </c>
      <c r="E259" s="81" t="s">
        <v>124</v>
      </c>
      <c r="F259" s="4"/>
      <c r="G259" s="4"/>
    </row>
    <row r="260" spans="1:7" ht="15.75" x14ac:dyDescent="0.25">
      <c r="A260" s="76" t="s">
        <v>531</v>
      </c>
      <c r="B260" s="81" t="s">
        <v>515</v>
      </c>
      <c r="C260" s="81" t="s">
        <v>516</v>
      </c>
      <c r="D260" s="81" t="s">
        <v>65</v>
      </c>
      <c r="E260" s="81" t="s">
        <v>124</v>
      </c>
      <c r="F260" s="4"/>
      <c r="G260" s="4"/>
    </row>
    <row r="261" spans="1:7" x14ac:dyDescent="0.25">
      <c r="A261" s="49">
        <v>59</v>
      </c>
      <c r="B261" s="49" t="s">
        <v>185</v>
      </c>
      <c r="C261" s="49" t="s">
        <v>228</v>
      </c>
      <c r="D261" s="49" t="s">
        <v>67</v>
      </c>
      <c r="E261" s="81" t="s">
        <v>125</v>
      </c>
      <c r="F261" s="4"/>
      <c r="G261" s="4"/>
    </row>
    <row r="262" spans="1:7" x14ac:dyDescent="0.25">
      <c r="A262" s="49">
        <v>60</v>
      </c>
      <c r="B262" s="49" t="s">
        <v>230</v>
      </c>
      <c r="C262" s="49" t="s">
        <v>231</v>
      </c>
      <c r="D262" s="49" t="s">
        <v>67</v>
      </c>
      <c r="E262" s="81" t="s">
        <v>125</v>
      </c>
      <c r="F262" s="4"/>
      <c r="G262" s="4"/>
    </row>
    <row r="263" spans="1:7" x14ac:dyDescent="0.25">
      <c r="A263" s="49">
        <v>13</v>
      </c>
      <c r="B263" s="49" t="s">
        <v>354</v>
      </c>
      <c r="C263" s="49" t="s">
        <v>355</v>
      </c>
      <c r="D263" s="49" t="s">
        <v>64</v>
      </c>
      <c r="E263" s="81" t="s">
        <v>125</v>
      </c>
      <c r="F263" s="4"/>
      <c r="G263" s="4"/>
    </row>
    <row r="264" spans="1:7" x14ac:dyDescent="0.25">
      <c r="A264" s="49">
        <v>25</v>
      </c>
      <c r="B264" s="49" t="s">
        <v>187</v>
      </c>
      <c r="C264" s="49" t="s">
        <v>439</v>
      </c>
      <c r="D264" s="49" t="s">
        <v>66</v>
      </c>
      <c r="E264" s="81" t="s">
        <v>125</v>
      </c>
      <c r="F264" s="4"/>
      <c r="G264" s="4"/>
    </row>
    <row r="265" spans="1:7" x14ac:dyDescent="0.25">
      <c r="A265" s="49">
        <v>26</v>
      </c>
      <c r="B265" s="49" t="s">
        <v>443</v>
      </c>
      <c r="C265" s="49" t="s">
        <v>444</v>
      </c>
      <c r="D265" s="49" t="s">
        <v>66</v>
      </c>
      <c r="E265" s="81" t="s">
        <v>125</v>
      </c>
      <c r="F265" s="4"/>
      <c r="G265" s="4"/>
    </row>
    <row r="266" spans="1:7" ht="15.75" x14ac:dyDescent="0.25">
      <c r="A266" s="84"/>
      <c r="B266" s="82"/>
      <c r="C266" s="82"/>
      <c r="D266" s="82"/>
      <c r="E266" s="82"/>
      <c r="F266" s="11"/>
      <c r="G266" s="11"/>
    </row>
    <row r="268" spans="1:7" x14ac:dyDescent="0.25">
      <c r="A268" s="46">
        <v>1500</v>
      </c>
      <c r="B268" s="46"/>
      <c r="C268" s="46"/>
      <c r="D268" s="46"/>
      <c r="E268" s="46"/>
    </row>
    <row r="269" spans="1:7" x14ac:dyDescent="0.25">
      <c r="A269" s="49" t="s">
        <v>53</v>
      </c>
      <c r="B269" s="49" t="s">
        <v>51</v>
      </c>
      <c r="C269" s="50" t="s">
        <v>52</v>
      </c>
      <c r="D269" s="50" t="s">
        <v>54</v>
      </c>
      <c r="E269" s="46" t="s">
        <v>75</v>
      </c>
      <c r="F269" s="63" t="s">
        <v>55</v>
      </c>
      <c r="G269" s="63" t="s">
        <v>530</v>
      </c>
    </row>
    <row r="270" spans="1:7" x14ac:dyDescent="0.25">
      <c r="A270" s="49">
        <v>59</v>
      </c>
      <c r="B270" s="49" t="s">
        <v>252</v>
      </c>
      <c r="C270" s="49" t="s">
        <v>253</v>
      </c>
      <c r="D270" s="49" t="s">
        <v>67</v>
      </c>
      <c r="E270" s="49" t="s">
        <v>139</v>
      </c>
      <c r="F270" s="4"/>
      <c r="G270" s="4"/>
    </row>
    <row r="271" spans="1:7" x14ac:dyDescent="0.25">
      <c r="A271" s="49">
        <v>60</v>
      </c>
      <c r="B271" s="49" t="s">
        <v>151</v>
      </c>
      <c r="C271" s="49" t="s">
        <v>259</v>
      </c>
      <c r="D271" s="49" t="s">
        <v>67</v>
      </c>
      <c r="E271" s="49" t="s">
        <v>139</v>
      </c>
      <c r="F271" s="4"/>
      <c r="G271" s="4"/>
    </row>
    <row r="272" spans="1:7" x14ac:dyDescent="0.25">
      <c r="A272" s="49">
        <v>13</v>
      </c>
      <c r="B272" s="49" t="s">
        <v>149</v>
      </c>
      <c r="C272" s="49" t="s">
        <v>339</v>
      </c>
      <c r="D272" s="49" t="s">
        <v>64</v>
      </c>
      <c r="E272" s="49" t="s">
        <v>139</v>
      </c>
      <c r="F272" s="4"/>
      <c r="G272" s="4"/>
    </row>
    <row r="273" spans="1:7" x14ac:dyDescent="0.25">
      <c r="A273" s="49">
        <v>14</v>
      </c>
      <c r="B273" s="49" t="s">
        <v>345</v>
      </c>
      <c r="C273" s="49" t="s">
        <v>346</v>
      </c>
      <c r="D273" s="49" t="s">
        <v>64</v>
      </c>
      <c r="E273" s="49" t="s">
        <v>139</v>
      </c>
      <c r="F273" s="4"/>
      <c r="G273" s="4"/>
    </row>
    <row r="274" spans="1:7" x14ac:dyDescent="0.25">
      <c r="A274" s="49">
        <v>25</v>
      </c>
      <c r="B274" s="49" t="s">
        <v>246</v>
      </c>
      <c r="C274" s="49" t="s">
        <v>360</v>
      </c>
      <c r="D274" s="49" t="s">
        <v>66</v>
      </c>
      <c r="E274" s="49" t="s">
        <v>139</v>
      </c>
      <c r="F274" s="4"/>
      <c r="G274" s="4"/>
    </row>
    <row r="275" spans="1:7" x14ac:dyDescent="0.25">
      <c r="A275" s="49">
        <v>26</v>
      </c>
      <c r="B275" s="49" t="s">
        <v>385</v>
      </c>
      <c r="C275" s="49" t="s">
        <v>386</v>
      </c>
      <c r="D275" s="49" t="s">
        <v>66</v>
      </c>
      <c r="E275" s="49" t="s">
        <v>139</v>
      </c>
      <c r="F275" s="4"/>
      <c r="G275" s="4"/>
    </row>
    <row r="276" spans="1:7" x14ac:dyDescent="0.25">
      <c r="A276" s="49">
        <v>17</v>
      </c>
      <c r="B276" s="49" t="s">
        <v>498</v>
      </c>
      <c r="C276" s="49" t="s">
        <v>499</v>
      </c>
      <c r="D276" s="49" t="s">
        <v>65</v>
      </c>
      <c r="E276" s="49" t="s">
        <v>139</v>
      </c>
      <c r="F276" s="4"/>
      <c r="G276" s="4"/>
    </row>
    <row r="277" spans="1:7" x14ac:dyDescent="0.25">
      <c r="A277" s="49">
        <v>18</v>
      </c>
      <c r="B277" s="49" t="s">
        <v>507</v>
      </c>
      <c r="C277" s="49" t="s">
        <v>508</v>
      </c>
      <c r="D277" s="49" t="s">
        <v>65</v>
      </c>
      <c r="E277" s="49" t="s">
        <v>139</v>
      </c>
      <c r="F277" s="4"/>
      <c r="G277" s="4"/>
    </row>
    <row r="278" spans="1:7" x14ac:dyDescent="0.25">
      <c r="A278" s="71" t="s">
        <v>531</v>
      </c>
      <c r="B278" s="77" t="s">
        <v>149</v>
      </c>
      <c r="C278" s="77" t="s">
        <v>304</v>
      </c>
      <c r="D278" s="77" t="s">
        <v>529</v>
      </c>
      <c r="E278" s="77" t="s">
        <v>139</v>
      </c>
      <c r="F278" s="71"/>
      <c r="G278" s="71"/>
    </row>
    <row r="279" spans="1:7" x14ac:dyDescent="0.25">
      <c r="A279" s="46">
        <v>59</v>
      </c>
      <c r="B279" s="46" t="s">
        <v>159</v>
      </c>
      <c r="C279" s="46" t="s">
        <v>273</v>
      </c>
      <c r="D279" s="46" t="s">
        <v>67</v>
      </c>
      <c r="E279" s="46" t="s">
        <v>146</v>
      </c>
      <c r="F279" s="71"/>
      <c r="G279" s="71"/>
    </row>
    <row r="280" spans="1:7" x14ac:dyDescent="0.25">
      <c r="A280" s="46">
        <v>25</v>
      </c>
      <c r="B280" s="46" t="s">
        <v>396</v>
      </c>
      <c r="C280" s="46" t="s">
        <v>154</v>
      </c>
      <c r="D280" s="46" t="s">
        <v>66</v>
      </c>
      <c r="E280" s="46" t="s">
        <v>146</v>
      </c>
      <c r="F280" s="71"/>
      <c r="G280" s="71"/>
    </row>
    <row r="281" spans="1:7" x14ac:dyDescent="0.25">
      <c r="A281" s="72"/>
      <c r="B281" s="73"/>
      <c r="C281" s="73"/>
      <c r="D281" s="73"/>
      <c r="E281" s="73"/>
      <c r="F281" s="72"/>
      <c r="G281" s="72"/>
    </row>
    <row r="283" spans="1:7" x14ac:dyDescent="0.25">
      <c r="A283" s="43"/>
      <c r="B283" s="43" t="s">
        <v>535</v>
      </c>
      <c r="C283" s="44" t="s">
        <v>69</v>
      </c>
      <c r="D283" s="44"/>
      <c r="E283" s="44"/>
      <c r="F283" s="10"/>
      <c r="G283" s="10"/>
    </row>
    <row r="284" spans="1:7" x14ac:dyDescent="0.25">
      <c r="A284" s="49" t="s">
        <v>53</v>
      </c>
      <c r="B284" s="49" t="s">
        <v>51</v>
      </c>
      <c r="C284" s="50" t="s">
        <v>52</v>
      </c>
      <c r="D284" s="50" t="s">
        <v>54</v>
      </c>
      <c r="E284" s="46" t="s">
        <v>75</v>
      </c>
      <c r="F284" s="63" t="s">
        <v>55</v>
      </c>
      <c r="G284" s="63" t="s">
        <v>530</v>
      </c>
    </row>
    <row r="285" spans="1:7" x14ac:dyDescent="0.25">
      <c r="A285" s="49">
        <v>59</v>
      </c>
      <c r="B285" s="49" t="s">
        <v>137</v>
      </c>
      <c r="C285" s="49" t="s">
        <v>193</v>
      </c>
      <c r="D285" s="49" t="s">
        <v>67</v>
      </c>
      <c r="E285" s="49" t="s">
        <v>123</v>
      </c>
      <c r="F285" s="20"/>
      <c r="G285" s="20"/>
    </row>
    <row r="286" spans="1:7" x14ac:dyDescent="0.25">
      <c r="A286" s="49">
        <v>60</v>
      </c>
      <c r="B286" s="49" t="s">
        <v>138</v>
      </c>
      <c r="C286" s="49" t="s">
        <v>184</v>
      </c>
      <c r="D286" s="49" t="s">
        <v>67</v>
      </c>
      <c r="E286" s="49" t="s">
        <v>123</v>
      </c>
      <c r="F286" s="20"/>
      <c r="G286" s="20"/>
    </row>
    <row r="287" spans="1:7" x14ac:dyDescent="0.25">
      <c r="A287" s="49">
        <v>13</v>
      </c>
      <c r="B287" s="49" t="s">
        <v>275</v>
      </c>
      <c r="C287" s="49" t="s">
        <v>276</v>
      </c>
      <c r="D287" s="49" t="s">
        <v>64</v>
      </c>
      <c r="E287" s="49" t="s">
        <v>123</v>
      </c>
      <c r="F287" s="20"/>
      <c r="G287" s="20"/>
    </row>
    <row r="288" spans="1:7" x14ac:dyDescent="0.25">
      <c r="A288" s="49">
        <v>14</v>
      </c>
      <c r="B288" s="49" t="s">
        <v>284</v>
      </c>
      <c r="C288" s="49" t="s">
        <v>245</v>
      </c>
      <c r="D288" s="49" t="s">
        <v>64</v>
      </c>
      <c r="E288" s="49" t="s">
        <v>123</v>
      </c>
      <c r="F288" s="20"/>
      <c r="G288" s="20"/>
    </row>
    <row r="289" spans="1:7" x14ac:dyDescent="0.25">
      <c r="A289" s="49">
        <v>25</v>
      </c>
      <c r="B289" s="49"/>
      <c r="C289" s="49"/>
      <c r="D289" s="49" t="s">
        <v>66</v>
      </c>
      <c r="E289" s="49" t="s">
        <v>123</v>
      </c>
      <c r="F289" s="20"/>
      <c r="G289" s="20"/>
    </row>
    <row r="290" spans="1:7" x14ac:dyDescent="0.25">
      <c r="A290" s="49">
        <v>26</v>
      </c>
      <c r="B290" s="49"/>
      <c r="C290" s="49"/>
      <c r="D290" s="49" t="s">
        <v>66</v>
      </c>
      <c r="E290" s="49" t="s">
        <v>123</v>
      </c>
      <c r="F290" s="20"/>
      <c r="G290" s="20"/>
    </row>
    <row r="291" spans="1:7" x14ac:dyDescent="0.25">
      <c r="A291" s="49">
        <v>17</v>
      </c>
      <c r="B291" s="49" t="s">
        <v>132</v>
      </c>
      <c r="C291" s="49" t="s">
        <v>445</v>
      </c>
      <c r="D291" s="49" t="s">
        <v>65</v>
      </c>
      <c r="E291" s="49" t="s">
        <v>123</v>
      </c>
      <c r="F291" s="20"/>
      <c r="G291" s="20"/>
    </row>
    <row r="292" spans="1:7" x14ac:dyDescent="0.25">
      <c r="A292" s="49">
        <v>18</v>
      </c>
      <c r="B292" s="49" t="s">
        <v>451</v>
      </c>
      <c r="C292" s="49" t="s">
        <v>371</v>
      </c>
      <c r="D292" s="49" t="s">
        <v>65</v>
      </c>
      <c r="E292" s="49" t="s">
        <v>123</v>
      </c>
      <c r="F292" s="20"/>
      <c r="G292" s="20"/>
    </row>
    <row r="293" spans="1:7" x14ac:dyDescent="0.25">
      <c r="A293" s="66" t="s">
        <v>531</v>
      </c>
      <c r="B293" s="78" t="s">
        <v>524</v>
      </c>
      <c r="C293" s="78" t="s">
        <v>525</v>
      </c>
      <c r="D293" s="78" t="s">
        <v>66</v>
      </c>
      <c r="E293" s="78" t="s">
        <v>123</v>
      </c>
      <c r="F293" s="86"/>
      <c r="G293" s="86"/>
    </row>
    <row r="294" spans="1:7" x14ac:dyDescent="0.25">
      <c r="A294" s="64"/>
      <c r="B294" s="64"/>
      <c r="C294" s="64"/>
      <c r="D294" s="64"/>
      <c r="E294" s="64"/>
      <c r="F294" s="21"/>
      <c r="G294" s="21"/>
    </row>
    <row r="295" spans="1:7" ht="63.75" customHeight="1" x14ac:dyDescent="0.25">
      <c r="A295" s="10"/>
      <c r="B295" s="10"/>
      <c r="C295" s="10"/>
      <c r="D295" s="10"/>
      <c r="E295" s="10"/>
      <c r="F295" s="10"/>
      <c r="G295" s="10"/>
    </row>
    <row r="296" spans="1:7" x14ac:dyDescent="0.25">
      <c r="A296" s="49"/>
      <c r="B296" s="49" t="s">
        <v>76</v>
      </c>
      <c r="C296" s="46" t="s">
        <v>69</v>
      </c>
      <c r="D296" s="46"/>
      <c r="E296" s="46"/>
      <c r="F296" s="10"/>
      <c r="G296" s="10"/>
    </row>
    <row r="297" spans="1:7" x14ac:dyDescent="0.25">
      <c r="A297" s="49" t="s">
        <v>53</v>
      </c>
      <c r="B297" s="49" t="s">
        <v>51</v>
      </c>
      <c r="C297" s="50" t="s">
        <v>52</v>
      </c>
      <c r="D297" s="50" t="s">
        <v>54</v>
      </c>
      <c r="E297" s="46" t="s">
        <v>75</v>
      </c>
      <c r="F297" s="63" t="s">
        <v>55</v>
      </c>
      <c r="G297" s="63" t="s">
        <v>530</v>
      </c>
    </row>
    <row r="298" spans="1:7" x14ac:dyDescent="0.25">
      <c r="A298" s="49">
        <v>59</v>
      </c>
      <c r="B298" s="49" t="s">
        <v>206</v>
      </c>
      <c r="C298" s="49" t="s">
        <v>148</v>
      </c>
      <c r="D298" s="49" t="s">
        <v>67</v>
      </c>
      <c r="E298" s="49" t="s">
        <v>124</v>
      </c>
      <c r="F298" s="20"/>
      <c r="G298" s="20"/>
    </row>
    <row r="299" spans="1:7" x14ac:dyDescent="0.25">
      <c r="A299" s="49">
        <v>60</v>
      </c>
      <c r="B299" s="49" t="s">
        <v>213</v>
      </c>
      <c r="C299" s="49" t="s">
        <v>214</v>
      </c>
      <c r="D299" s="49" t="s">
        <v>67</v>
      </c>
      <c r="E299" s="49" t="s">
        <v>124</v>
      </c>
      <c r="F299" s="20"/>
      <c r="G299" s="20"/>
    </row>
    <row r="300" spans="1:7" x14ac:dyDescent="0.25">
      <c r="A300" s="49">
        <v>13</v>
      </c>
      <c r="B300" s="49" t="s">
        <v>294</v>
      </c>
      <c r="C300" s="49" t="s">
        <v>295</v>
      </c>
      <c r="D300" s="49" t="s">
        <v>64</v>
      </c>
      <c r="E300" s="49" t="s">
        <v>124</v>
      </c>
      <c r="F300" s="20"/>
      <c r="G300" s="20"/>
    </row>
    <row r="301" spans="1:7" x14ac:dyDescent="0.25">
      <c r="A301" s="49">
        <v>14</v>
      </c>
      <c r="B301" s="49" t="s">
        <v>290</v>
      </c>
      <c r="C301" s="49" t="s">
        <v>302</v>
      </c>
      <c r="D301" s="49" t="s">
        <v>64</v>
      </c>
      <c r="E301" s="49" t="s">
        <v>124</v>
      </c>
      <c r="F301" s="20"/>
      <c r="G301" s="20"/>
    </row>
    <row r="302" spans="1:7" x14ac:dyDescent="0.25">
      <c r="A302" s="49">
        <v>25</v>
      </c>
      <c r="B302" s="49" t="s">
        <v>412</v>
      </c>
      <c r="C302" s="49" t="s">
        <v>413</v>
      </c>
      <c r="D302" s="49" t="s">
        <v>66</v>
      </c>
      <c r="E302" s="49" t="s">
        <v>124</v>
      </c>
      <c r="F302" s="20"/>
      <c r="G302" s="20"/>
    </row>
    <row r="303" spans="1:7" x14ac:dyDescent="0.25">
      <c r="A303" s="49">
        <v>26</v>
      </c>
      <c r="B303" s="49" t="s">
        <v>420</v>
      </c>
      <c r="C303" s="49" t="s">
        <v>421</v>
      </c>
      <c r="D303" s="49" t="s">
        <v>66</v>
      </c>
      <c r="E303" s="49" t="s">
        <v>124</v>
      </c>
      <c r="F303" s="20"/>
      <c r="G303" s="20"/>
    </row>
    <row r="304" spans="1:7" x14ac:dyDescent="0.25">
      <c r="A304" s="49">
        <v>17</v>
      </c>
      <c r="B304" s="49" t="s">
        <v>457</v>
      </c>
      <c r="C304" s="49" t="s">
        <v>458</v>
      </c>
      <c r="D304" s="49" t="s">
        <v>65</v>
      </c>
      <c r="E304" s="49" t="s">
        <v>124</v>
      </c>
      <c r="F304" s="20"/>
      <c r="G304" s="20"/>
    </row>
    <row r="305" spans="1:7" x14ac:dyDescent="0.25">
      <c r="A305" s="49">
        <v>18</v>
      </c>
      <c r="B305" s="49" t="s">
        <v>466</v>
      </c>
      <c r="C305" s="49" t="s">
        <v>467</v>
      </c>
      <c r="D305" s="49" t="s">
        <v>65</v>
      </c>
      <c r="E305" s="49" t="s">
        <v>124</v>
      </c>
      <c r="F305" s="20"/>
      <c r="G305" s="20"/>
    </row>
    <row r="308" spans="1:7" x14ac:dyDescent="0.25">
      <c r="A308" s="43"/>
      <c r="B308" s="43" t="s">
        <v>76</v>
      </c>
      <c r="C308" s="44" t="s">
        <v>69</v>
      </c>
      <c r="D308" s="44"/>
      <c r="E308" s="44"/>
    </row>
    <row r="309" spans="1:7" x14ac:dyDescent="0.25">
      <c r="A309" s="49" t="s">
        <v>53</v>
      </c>
      <c r="B309" s="49" t="s">
        <v>51</v>
      </c>
      <c r="C309" s="50" t="s">
        <v>52</v>
      </c>
      <c r="D309" s="50" t="s">
        <v>54</v>
      </c>
      <c r="E309" s="46" t="s">
        <v>75</v>
      </c>
      <c r="F309" s="63" t="s">
        <v>55</v>
      </c>
      <c r="G309" s="63" t="s">
        <v>530</v>
      </c>
    </row>
    <row r="310" spans="1:7" x14ac:dyDescent="0.25">
      <c r="A310" s="49">
        <v>59</v>
      </c>
      <c r="B310" s="49" t="s">
        <v>166</v>
      </c>
      <c r="C310" s="49" t="s">
        <v>233</v>
      </c>
      <c r="D310" s="49" t="s">
        <v>67</v>
      </c>
      <c r="E310" s="49" t="s">
        <v>84</v>
      </c>
      <c r="F310" s="4"/>
      <c r="G310" s="4"/>
    </row>
    <row r="311" spans="1:7" x14ac:dyDescent="0.25">
      <c r="A311" s="49">
        <v>60</v>
      </c>
      <c r="B311" s="49" t="s">
        <v>153</v>
      </c>
      <c r="C311" s="49" t="s">
        <v>156</v>
      </c>
      <c r="D311" s="49" t="s">
        <v>67</v>
      </c>
      <c r="E311" s="49" t="s">
        <v>84</v>
      </c>
      <c r="F311" s="4"/>
      <c r="G311" s="4"/>
    </row>
    <row r="312" spans="1:7" x14ac:dyDescent="0.25">
      <c r="A312" s="49">
        <v>13</v>
      </c>
      <c r="B312" s="49" t="s">
        <v>312</v>
      </c>
      <c r="C312" s="49" t="s">
        <v>313</v>
      </c>
      <c r="D312" s="49" t="s">
        <v>64</v>
      </c>
      <c r="E312" s="49" t="s">
        <v>84</v>
      </c>
      <c r="F312" s="4"/>
      <c r="G312" s="4"/>
    </row>
    <row r="313" spans="1:7" x14ac:dyDescent="0.25">
      <c r="A313" s="49">
        <v>14</v>
      </c>
      <c r="B313" s="49" t="s">
        <v>319</v>
      </c>
      <c r="C313" s="49" t="s">
        <v>320</v>
      </c>
      <c r="D313" s="49" t="s">
        <v>64</v>
      </c>
      <c r="E313" s="49" t="s">
        <v>84</v>
      </c>
      <c r="F313" s="4"/>
      <c r="G313" s="4"/>
    </row>
    <row r="314" spans="1:7" x14ac:dyDescent="0.25">
      <c r="A314" s="49">
        <v>25</v>
      </c>
      <c r="B314" s="49" t="s">
        <v>356</v>
      </c>
      <c r="C314" s="49" t="s">
        <v>357</v>
      </c>
      <c r="D314" s="49" t="s">
        <v>66</v>
      </c>
      <c r="E314" s="49" t="s">
        <v>84</v>
      </c>
      <c r="F314" s="4"/>
      <c r="G314" s="4"/>
    </row>
    <row r="315" spans="1:7" x14ac:dyDescent="0.25">
      <c r="A315" s="49">
        <v>26</v>
      </c>
      <c r="B315" s="49" t="s">
        <v>83</v>
      </c>
      <c r="C315" s="49" t="s">
        <v>363</v>
      </c>
      <c r="D315" s="49" t="s">
        <v>66</v>
      </c>
      <c r="E315" s="49" t="s">
        <v>84</v>
      </c>
      <c r="F315" s="4"/>
      <c r="G315" s="4"/>
    </row>
    <row r="316" spans="1:7" x14ac:dyDescent="0.25">
      <c r="A316" s="49">
        <v>17</v>
      </c>
      <c r="B316" s="49" t="s">
        <v>178</v>
      </c>
      <c r="C316" s="49" t="s">
        <v>475</v>
      </c>
      <c r="D316" s="49" t="s">
        <v>65</v>
      </c>
      <c r="E316" s="49" t="s">
        <v>84</v>
      </c>
      <c r="F316" s="4"/>
      <c r="G316" s="4"/>
    </row>
    <row r="317" spans="1:7" x14ac:dyDescent="0.25">
      <c r="A317" s="49">
        <v>18</v>
      </c>
      <c r="B317" s="49" t="s">
        <v>482</v>
      </c>
      <c r="C317" s="49" t="s">
        <v>483</v>
      </c>
      <c r="D317" s="49" t="s">
        <v>65</v>
      </c>
      <c r="E317" s="49" t="s">
        <v>84</v>
      </c>
      <c r="F317" s="4"/>
      <c r="G317" s="4"/>
    </row>
    <row r="321" spans="1:7" x14ac:dyDescent="0.25">
      <c r="A321" s="49"/>
      <c r="B321" s="49" t="s">
        <v>80</v>
      </c>
      <c r="C321" s="46" t="s">
        <v>69</v>
      </c>
      <c r="D321" s="46"/>
      <c r="E321" s="46"/>
    </row>
    <row r="322" spans="1:7" x14ac:dyDescent="0.25">
      <c r="A322" s="49" t="s">
        <v>53</v>
      </c>
      <c r="B322" s="49" t="s">
        <v>51</v>
      </c>
      <c r="C322" s="50" t="s">
        <v>52</v>
      </c>
      <c r="D322" s="50" t="s">
        <v>54</v>
      </c>
      <c r="E322" s="46" t="s">
        <v>75</v>
      </c>
      <c r="F322" s="63" t="s">
        <v>55</v>
      </c>
      <c r="G322" s="63" t="s">
        <v>530</v>
      </c>
    </row>
    <row r="323" spans="1:7" x14ac:dyDescent="0.25">
      <c r="A323" s="49">
        <v>59</v>
      </c>
      <c r="B323" s="49" t="s">
        <v>152</v>
      </c>
      <c r="C323" s="49" t="s">
        <v>247</v>
      </c>
      <c r="D323" s="49" t="s">
        <v>67</v>
      </c>
      <c r="E323" s="49" t="s">
        <v>139</v>
      </c>
      <c r="F323" s="4"/>
      <c r="G323" s="4"/>
    </row>
    <row r="324" spans="1:7" x14ac:dyDescent="0.25">
      <c r="A324" s="49">
        <v>60</v>
      </c>
      <c r="B324" s="49" t="s">
        <v>189</v>
      </c>
      <c r="C324" s="49" t="s">
        <v>254</v>
      </c>
      <c r="D324" s="49" t="s">
        <v>67</v>
      </c>
      <c r="E324" s="49" t="s">
        <v>139</v>
      </c>
      <c r="F324" s="4"/>
      <c r="G324" s="4"/>
    </row>
    <row r="325" spans="1:7" x14ac:dyDescent="0.25">
      <c r="A325" s="49">
        <v>13</v>
      </c>
      <c r="B325" s="49" t="s">
        <v>262</v>
      </c>
      <c r="C325" s="49" t="s">
        <v>331</v>
      </c>
      <c r="D325" s="49" t="s">
        <v>64</v>
      </c>
      <c r="E325" s="49" t="s">
        <v>139</v>
      </c>
      <c r="F325" s="4"/>
      <c r="G325" s="4"/>
    </row>
    <row r="326" spans="1:7" x14ac:dyDescent="0.25">
      <c r="A326" s="49">
        <v>14</v>
      </c>
      <c r="B326" s="49" t="s">
        <v>340</v>
      </c>
      <c r="C326" s="49" t="s">
        <v>341</v>
      </c>
      <c r="D326" s="49" t="s">
        <v>64</v>
      </c>
      <c r="E326" s="49" t="s">
        <v>139</v>
      </c>
      <c r="F326" s="4"/>
      <c r="G326" s="4"/>
    </row>
    <row r="327" spans="1:7" x14ac:dyDescent="0.25">
      <c r="A327" s="49">
        <v>25</v>
      </c>
      <c r="B327" s="49" t="s">
        <v>141</v>
      </c>
      <c r="C327" s="49" t="s">
        <v>372</v>
      </c>
      <c r="D327" s="49" t="s">
        <v>66</v>
      </c>
      <c r="E327" s="49" t="s">
        <v>139</v>
      </c>
      <c r="F327" s="4"/>
      <c r="G327" s="4"/>
    </row>
    <row r="328" spans="1:7" x14ac:dyDescent="0.25">
      <c r="A328" s="49">
        <v>26</v>
      </c>
      <c r="B328" s="49" t="s">
        <v>379</v>
      </c>
      <c r="C328" s="49" t="s">
        <v>380</v>
      </c>
      <c r="D328" s="49" t="s">
        <v>66</v>
      </c>
      <c r="E328" s="49" t="s">
        <v>139</v>
      </c>
      <c r="F328" s="4"/>
      <c r="G328" s="4"/>
    </row>
    <row r="329" spans="1:7" x14ac:dyDescent="0.25">
      <c r="A329" s="49">
        <v>17</v>
      </c>
      <c r="B329" s="49" t="s">
        <v>492</v>
      </c>
      <c r="C329" s="49" t="s">
        <v>431</v>
      </c>
      <c r="D329" s="49" t="s">
        <v>65</v>
      </c>
      <c r="E329" s="49" t="s">
        <v>139</v>
      </c>
      <c r="F329" s="4"/>
      <c r="G329" s="4"/>
    </row>
    <row r="330" spans="1:7" x14ac:dyDescent="0.25">
      <c r="A330" s="49">
        <v>18</v>
      </c>
      <c r="B330" s="49" t="s">
        <v>151</v>
      </c>
      <c r="C330" s="49" t="s">
        <v>500</v>
      </c>
      <c r="D330" s="49" t="s">
        <v>65</v>
      </c>
      <c r="E330" s="49" t="s">
        <v>139</v>
      </c>
      <c r="F330" s="4"/>
      <c r="G330" s="4"/>
    </row>
    <row r="331" spans="1:7" x14ac:dyDescent="0.25">
      <c r="A331" s="52"/>
      <c r="B331" s="52"/>
      <c r="C331" s="52"/>
      <c r="D331" s="52"/>
      <c r="E331" s="52"/>
      <c r="F331" s="11"/>
      <c r="G331" s="11"/>
    </row>
    <row r="332" spans="1:7" x14ac:dyDescent="0.25">
      <c r="A332" s="49"/>
      <c r="B332" s="49" t="s">
        <v>80</v>
      </c>
      <c r="C332" s="46" t="s">
        <v>69</v>
      </c>
      <c r="D332" s="46"/>
      <c r="E332" s="46"/>
      <c r="F332" s="11"/>
      <c r="G332" s="11"/>
    </row>
    <row r="333" spans="1:7" x14ac:dyDescent="0.25">
      <c r="A333" s="49" t="s">
        <v>53</v>
      </c>
      <c r="B333" s="49" t="s">
        <v>51</v>
      </c>
      <c r="C333" s="50" t="s">
        <v>52</v>
      </c>
      <c r="D333" s="50" t="s">
        <v>54</v>
      </c>
      <c r="E333" s="46" t="s">
        <v>75</v>
      </c>
      <c r="F333" s="63" t="s">
        <v>55</v>
      </c>
      <c r="G333" s="63" t="s">
        <v>530</v>
      </c>
    </row>
    <row r="334" spans="1:7" x14ac:dyDescent="0.25">
      <c r="A334" s="49">
        <v>25</v>
      </c>
      <c r="B334" s="49" t="s">
        <v>294</v>
      </c>
      <c r="C334" s="49" t="s">
        <v>433</v>
      </c>
      <c r="D334" s="49" t="s">
        <v>66</v>
      </c>
      <c r="E334" s="49" t="s">
        <v>125</v>
      </c>
      <c r="F334" s="4"/>
      <c r="G334" s="4"/>
    </row>
    <row r="335" spans="1:7" x14ac:dyDescent="0.25">
      <c r="A335" s="49">
        <v>26</v>
      </c>
      <c r="B335" s="49" t="s">
        <v>404</v>
      </c>
      <c r="C335" s="49" t="s">
        <v>157</v>
      </c>
      <c r="D335" s="49" t="s">
        <v>66</v>
      </c>
      <c r="E335" s="49" t="s">
        <v>125</v>
      </c>
      <c r="F335" s="4"/>
      <c r="G335" s="4"/>
    </row>
    <row r="337" spans="1:7" x14ac:dyDescent="0.25">
      <c r="A337" s="49"/>
      <c r="B337" s="49" t="s">
        <v>526</v>
      </c>
      <c r="C337" s="46" t="s">
        <v>69</v>
      </c>
      <c r="D337" s="46"/>
      <c r="E337" s="46"/>
    </row>
    <row r="338" spans="1:7" x14ac:dyDescent="0.25">
      <c r="A338" s="49" t="s">
        <v>53</v>
      </c>
      <c r="B338" s="49" t="s">
        <v>51</v>
      </c>
      <c r="C338" s="50" t="s">
        <v>52</v>
      </c>
      <c r="D338" s="50" t="s">
        <v>54</v>
      </c>
      <c r="E338" s="46" t="s">
        <v>75</v>
      </c>
      <c r="F338" s="63" t="s">
        <v>55</v>
      </c>
      <c r="G338" s="63" t="s">
        <v>530</v>
      </c>
    </row>
    <row r="339" spans="1:7" x14ac:dyDescent="0.25">
      <c r="A339" s="49">
        <v>59</v>
      </c>
      <c r="B339" s="49" t="s">
        <v>176</v>
      </c>
      <c r="C339" s="49" t="s">
        <v>177</v>
      </c>
      <c r="D339" s="49" t="s">
        <v>67</v>
      </c>
      <c r="E339" s="49" t="s">
        <v>146</v>
      </c>
      <c r="F339" s="4"/>
      <c r="G339" s="4"/>
    </row>
    <row r="340" spans="1:7" ht="90.75" customHeight="1" x14ac:dyDescent="0.25"/>
    <row r="341" spans="1:7" x14ac:dyDescent="0.25">
      <c r="A341" s="46">
        <v>300</v>
      </c>
      <c r="B341" s="46"/>
      <c r="C341" s="46"/>
      <c r="D341" s="46"/>
      <c r="E341" s="46"/>
    </row>
    <row r="342" spans="1:7" x14ac:dyDescent="0.25">
      <c r="A342" s="49" t="s">
        <v>53</v>
      </c>
      <c r="B342" s="49" t="s">
        <v>51</v>
      </c>
      <c r="C342" s="50" t="s">
        <v>52</v>
      </c>
      <c r="D342" s="50" t="s">
        <v>54</v>
      </c>
      <c r="E342" s="46" t="s">
        <v>75</v>
      </c>
      <c r="F342" s="63" t="s">
        <v>55</v>
      </c>
      <c r="G342" s="63" t="s">
        <v>530</v>
      </c>
    </row>
    <row r="343" spans="1:7" x14ac:dyDescent="0.25">
      <c r="A343" s="49">
        <v>59</v>
      </c>
      <c r="B343" s="49" t="s">
        <v>208</v>
      </c>
      <c r="C343" s="49" t="s">
        <v>209</v>
      </c>
      <c r="D343" s="49" t="s">
        <v>67</v>
      </c>
      <c r="E343" s="49" t="s">
        <v>124</v>
      </c>
      <c r="F343" s="4"/>
      <c r="G343" s="4"/>
    </row>
    <row r="344" spans="1:7" x14ac:dyDescent="0.25">
      <c r="A344" s="49">
        <v>60</v>
      </c>
      <c r="B344" s="49" t="s">
        <v>217</v>
      </c>
      <c r="C344" s="49" t="s">
        <v>182</v>
      </c>
      <c r="D344" s="49" t="s">
        <v>67</v>
      </c>
      <c r="E344" s="49" t="s">
        <v>124</v>
      </c>
      <c r="F344" s="4"/>
      <c r="G344" s="4"/>
    </row>
    <row r="345" spans="1:7" x14ac:dyDescent="0.25">
      <c r="A345" s="49">
        <v>13</v>
      </c>
      <c r="B345" s="49" t="s">
        <v>297</v>
      </c>
      <c r="C345" s="49" t="s">
        <v>298</v>
      </c>
      <c r="D345" s="49" t="s">
        <v>64</v>
      </c>
      <c r="E345" s="49" t="s">
        <v>124</v>
      </c>
      <c r="F345" s="4"/>
      <c r="G345" s="4"/>
    </row>
    <row r="346" spans="1:7" x14ac:dyDescent="0.25">
      <c r="A346" s="49">
        <v>14</v>
      </c>
      <c r="B346" s="49" t="s">
        <v>290</v>
      </c>
      <c r="C346" s="49" t="s">
        <v>302</v>
      </c>
      <c r="D346" s="49" t="s">
        <v>64</v>
      </c>
      <c r="E346" s="49" t="s">
        <v>124</v>
      </c>
      <c r="F346" s="4"/>
      <c r="G346" s="4"/>
    </row>
    <row r="347" spans="1:7" x14ac:dyDescent="0.25">
      <c r="A347" s="49">
        <v>25</v>
      </c>
      <c r="B347" s="49" t="s">
        <v>126</v>
      </c>
      <c r="C347" s="49" t="s">
        <v>417</v>
      </c>
      <c r="D347" s="49" t="s">
        <v>66</v>
      </c>
      <c r="E347" s="49" t="s">
        <v>124</v>
      </c>
      <c r="F347" s="4"/>
      <c r="G347" s="4"/>
    </row>
    <row r="348" spans="1:7" x14ac:dyDescent="0.25">
      <c r="A348" s="49">
        <v>26</v>
      </c>
      <c r="B348" s="49" t="s">
        <v>138</v>
      </c>
      <c r="C348" s="49" t="s">
        <v>425</v>
      </c>
      <c r="D348" s="49" t="s">
        <v>66</v>
      </c>
      <c r="E348" s="49" t="s">
        <v>124</v>
      </c>
      <c r="F348" s="4"/>
      <c r="G348" s="4"/>
    </row>
    <row r="349" spans="1:7" x14ac:dyDescent="0.25">
      <c r="A349" s="49">
        <v>17</v>
      </c>
      <c r="B349" s="49" t="s">
        <v>462</v>
      </c>
      <c r="C349" s="49" t="s">
        <v>463</v>
      </c>
      <c r="D349" s="49" t="s">
        <v>65</v>
      </c>
      <c r="E349" s="49" t="s">
        <v>124</v>
      </c>
      <c r="F349" s="4"/>
      <c r="G349" s="4"/>
    </row>
    <row r="350" spans="1:7" x14ac:dyDescent="0.25">
      <c r="A350" s="49">
        <v>18</v>
      </c>
      <c r="B350" s="49" t="s">
        <v>170</v>
      </c>
      <c r="C350" s="49" t="s">
        <v>470</v>
      </c>
      <c r="D350" s="49" t="s">
        <v>65</v>
      </c>
      <c r="E350" s="49" t="s">
        <v>124</v>
      </c>
      <c r="F350" s="4"/>
      <c r="G350" s="4"/>
    </row>
    <row r="351" spans="1:7" x14ac:dyDescent="0.25">
      <c r="A351" s="69" t="s">
        <v>531</v>
      </c>
      <c r="B351" s="78" t="s">
        <v>517</v>
      </c>
      <c r="C351" s="78" t="s">
        <v>427</v>
      </c>
      <c r="D351" s="78" t="s">
        <v>66</v>
      </c>
      <c r="E351" s="78" t="s">
        <v>124</v>
      </c>
      <c r="F351" s="4"/>
      <c r="G351" s="4"/>
    </row>
    <row r="352" spans="1:7" x14ac:dyDescent="0.25">
      <c r="A352" s="69"/>
      <c r="B352" s="80"/>
      <c r="C352" s="80"/>
      <c r="D352" s="80"/>
      <c r="E352" s="80"/>
      <c r="F352" s="11"/>
      <c r="G352" s="11"/>
    </row>
    <row r="353" spans="1:7" x14ac:dyDescent="0.25">
      <c r="A353" s="69"/>
      <c r="B353" s="80"/>
      <c r="C353" s="80"/>
      <c r="D353" s="80"/>
      <c r="E353" s="80"/>
      <c r="F353" s="11"/>
      <c r="G353" s="11"/>
    </row>
    <row r="354" spans="1:7" x14ac:dyDescent="0.25">
      <c r="A354" s="10"/>
      <c r="B354" s="10"/>
      <c r="C354" s="10"/>
      <c r="D354" s="10"/>
      <c r="E354" s="10"/>
      <c r="F354" s="10"/>
      <c r="G354" s="10"/>
    </row>
    <row r="355" spans="1:7" x14ac:dyDescent="0.25">
      <c r="A355" s="46">
        <v>300</v>
      </c>
      <c r="B355" s="46"/>
      <c r="C355" s="46"/>
      <c r="D355" s="46"/>
      <c r="E355" s="46"/>
      <c r="F355" s="10"/>
      <c r="G355" s="10"/>
    </row>
    <row r="356" spans="1:7" x14ac:dyDescent="0.25">
      <c r="A356" s="49" t="s">
        <v>53</v>
      </c>
      <c r="B356" s="49" t="s">
        <v>51</v>
      </c>
      <c r="C356" s="50" t="s">
        <v>52</v>
      </c>
      <c r="D356" s="50" t="s">
        <v>54</v>
      </c>
      <c r="E356" s="46" t="s">
        <v>75</v>
      </c>
      <c r="F356" s="63" t="s">
        <v>55</v>
      </c>
      <c r="G356" s="63" t="s">
        <v>530</v>
      </c>
    </row>
    <row r="357" spans="1:7" x14ac:dyDescent="0.25">
      <c r="A357" s="49">
        <v>59</v>
      </c>
      <c r="B357" s="49" t="s">
        <v>151</v>
      </c>
      <c r="C357" s="49" t="s">
        <v>235</v>
      </c>
      <c r="D357" s="49" t="s">
        <v>67</v>
      </c>
      <c r="E357" s="49" t="s">
        <v>84</v>
      </c>
      <c r="F357" s="20"/>
      <c r="G357" s="20"/>
    </row>
    <row r="358" spans="1:7" x14ac:dyDescent="0.25">
      <c r="A358" s="49">
        <v>60</v>
      </c>
      <c r="B358" s="49" t="s">
        <v>150</v>
      </c>
      <c r="C358" s="49" t="s">
        <v>191</v>
      </c>
      <c r="D358" s="49" t="s">
        <v>67</v>
      </c>
      <c r="E358" s="49" t="s">
        <v>84</v>
      </c>
      <c r="F358" s="20"/>
      <c r="G358" s="20"/>
    </row>
    <row r="359" spans="1:7" x14ac:dyDescent="0.25">
      <c r="A359" s="49">
        <v>13</v>
      </c>
      <c r="B359" s="49" t="s">
        <v>190</v>
      </c>
      <c r="C359" s="49" t="s">
        <v>243</v>
      </c>
      <c r="D359" s="49" t="s">
        <v>64</v>
      </c>
      <c r="E359" s="49" t="s">
        <v>84</v>
      </c>
      <c r="F359" s="20"/>
      <c r="G359" s="20"/>
    </row>
    <row r="360" spans="1:7" x14ac:dyDescent="0.25">
      <c r="A360" s="49">
        <v>14</v>
      </c>
      <c r="B360" s="49" t="s">
        <v>325</v>
      </c>
      <c r="C360" s="49" t="s">
        <v>326</v>
      </c>
      <c r="D360" s="49" t="s">
        <v>64</v>
      </c>
      <c r="E360" s="49" t="s">
        <v>84</v>
      </c>
      <c r="F360" s="20"/>
      <c r="G360" s="20"/>
    </row>
    <row r="361" spans="1:7" x14ac:dyDescent="0.25">
      <c r="A361" s="49">
        <v>25</v>
      </c>
      <c r="B361" s="49" t="s">
        <v>152</v>
      </c>
      <c r="C361" s="49" t="s">
        <v>129</v>
      </c>
      <c r="D361" s="49" t="s">
        <v>66</v>
      </c>
      <c r="E361" s="49" t="s">
        <v>84</v>
      </c>
      <c r="F361" s="20"/>
      <c r="G361" s="20"/>
    </row>
    <row r="362" spans="1:7" x14ac:dyDescent="0.25">
      <c r="A362" s="49">
        <v>26</v>
      </c>
      <c r="B362" s="49" t="s">
        <v>367</v>
      </c>
      <c r="C362" s="49" t="s">
        <v>368</v>
      </c>
      <c r="D362" s="49" t="s">
        <v>66</v>
      </c>
      <c r="E362" s="49" t="s">
        <v>84</v>
      </c>
      <c r="F362" s="20"/>
      <c r="G362" s="20"/>
    </row>
    <row r="363" spans="1:7" x14ac:dyDescent="0.25">
      <c r="A363" s="49">
        <v>17</v>
      </c>
      <c r="B363" s="49" t="s">
        <v>248</v>
      </c>
      <c r="C363" s="49" t="s">
        <v>479</v>
      </c>
      <c r="D363" s="49" t="s">
        <v>65</v>
      </c>
      <c r="E363" s="49" t="s">
        <v>84</v>
      </c>
      <c r="F363" s="20"/>
      <c r="G363" s="20"/>
    </row>
    <row r="364" spans="1:7" x14ac:dyDescent="0.25">
      <c r="A364" s="49">
        <v>18</v>
      </c>
      <c r="B364" s="49" t="s">
        <v>487</v>
      </c>
      <c r="C364" s="49" t="s">
        <v>488</v>
      </c>
      <c r="D364" s="49" t="s">
        <v>65</v>
      </c>
      <c r="E364" s="49" t="s">
        <v>84</v>
      </c>
      <c r="F364" s="20"/>
      <c r="G364" s="20"/>
    </row>
    <row r="367" spans="1:7" x14ac:dyDescent="0.25">
      <c r="A367" s="46">
        <v>400</v>
      </c>
      <c r="B367" s="46"/>
      <c r="C367" s="46"/>
      <c r="D367" s="46"/>
      <c r="E367" s="46"/>
    </row>
    <row r="368" spans="1:7" x14ac:dyDescent="0.25">
      <c r="A368" s="49" t="s">
        <v>53</v>
      </c>
      <c r="B368" s="49" t="s">
        <v>51</v>
      </c>
      <c r="C368" s="50" t="s">
        <v>52</v>
      </c>
      <c r="D368" s="50" t="s">
        <v>54</v>
      </c>
      <c r="E368" s="46" t="s">
        <v>75</v>
      </c>
      <c r="F368" s="63" t="s">
        <v>55</v>
      </c>
      <c r="G368" s="63" t="s">
        <v>530</v>
      </c>
    </row>
    <row r="369" spans="1:7" x14ac:dyDescent="0.25">
      <c r="A369" s="49">
        <v>59</v>
      </c>
      <c r="B369" s="49" t="s">
        <v>83</v>
      </c>
      <c r="C369" s="49" t="s">
        <v>251</v>
      </c>
      <c r="D369" s="49" t="s">
        <v>67</v>
      </c>
      <c r="E369" s="49" t="s">
        <v>139</v>
      </c>
      <c r="F369" s="4"/>
      <c r="G369" s="4"/>
    </row>
    <row r="370" spans="1:7" x14ac:dyDescent="0.25">
      <c r="A370" s="49">
        <v>60</v>
      </c>
      <c r="B370" s="49" t="s">
        <v>83</v>
      </c>
      <c r="C370" s="49" t="s">
        <v>234</v>
      </c>
      <c r="D370" s="49" t="s">
        <v>67</v>
      </c>
      <c r="E370" s="49" t="s">
        <v>139</v>
      </c>
      <c r="F370" s="4"/>
      <c r="G370" s="4"/>
    </row>
    <row r="371" spans="1:7" x14ac:dyDescent="0.25">
      <c r="A371" s="49">
        <v>13</v>
      </c>
      <c r="B371" s="49" t="s">
        <v>127</v>
      </c>
      <c r="C371" s="49" t="s">
        <v>336</v>
      </c>
      <c r="D371" s="49" t="s">
        <v>64</v>
      </c>
      <c r="E371" s="49" t="s">
        <v>139</v>
      </c>
      <c r="F371" s="4"/>
      <c r="G371" s="4"/>
    </row>
    <row r="372" spans="1:7" x14ac:dyDescent="0.25">
      <c r="A372" s="49">
        <v>14</v>
      </c>
      <c r="B372" s="49" t="s">
        <v>176</v>
      </c>
      <c r="C372" s="49" t="s">
        <v>343</v>
      </c>
      <c r="D372" s="49" t="s">
        <v>64</v>
      </c>
      <c r="E372" s="49" t="s">
        <v>139</v>
      </c>
      <c r="F372" s="4"/>
      <c r="G372" s="4"/>
    </row>
    <row r="373" spans="1:7" x14ac:dyDescent="0.25">
      <c r="A373" s="49">
        <v>25</v>
      </c>
      <c r="B373" s="49" t="s">
        <v>375</v>
      </c>
      <c r="C373" s="49" t="s">
        <v>376</v>
      </c>
      <c r="D373" s="49" t="s">
        <v>66</v>
      </c>
      <c r="E373" s="49" t="s">
        <v>139</v>
      </c>
      <c r="F373" s="4"/>
      <c r="G373" s="4"/>
    </row>
    <row r="374" spans="1:7" x14ac:dyDescent="0.25">
      <c r="A374" s="49">
        <v>26</v>
      </c>
      <c r="B374" s="49" t="s">
        <v>384</v>
      </c>
      <c r="C374" s="49" t="s">
        <v>343</v>
      </c>
      <c r="D374" s="49" t="s">
        <v>66</v>
      </c>
      <c r="E374" s="49" t="s">
        <v>139</v>
      </c>
      <c r="F374" s="4"/>
      <c r="G374" s="4"/>
    </row>
    <row r="375" spans="1:7" x14ac:dyDescent="0.25">
      <c r="A375" s="49">
        <v>17</v>
      </c>
      <c r="B375" s="49" t="s">
        <v>149</v>
      </c>
      <c r="C375" s="49" t="s">
        <v>496</v>
      </c>
      <c r="D375" s="49" t="s">
        <v>65</v>
      </c>
      <c r="E375" s="49" t="s">
        <v>139</v>
      </c>
      <c r="F375" s="4"/>
      <c r="G375" s="4"/>
    </row>
    <row r="376" spans="1:7" x14ac:dyDescent="0.25">
      <c r="A376" s="49">
        <v>18</v>
      </c>
      <c r="B376" s="49" t="s">
        <v>503</v>
      </c>
      <c r="C376" s="49" t="s">
        <v>505</v>
      </c>
      <c r="D376" s="49" t="s">
        <v>65</v>
      </c>
      <c r="E376" s="49" t="s">
        <v>139</v>
      </c>
      <c r="F376" s="16"/>
      <c r="G376" s="16"/>
    </row>
    <row r="377" spans="1:7" x14ac:dyDescent="0.25">
      <c r="A377" s="74" t="s">
        <v>531</v>
      </c>
      <c r="B377" s="78" t="s">
        <v>527</v>
      </c>
      <c r="C377" s="78" t="s">
        <v>528</v>
      </c>
      <c r="D377" s="78" t="s">
        <v>67</v>
      </c>
      <c r="E377" s="78" t="s">
        <v>139</v>
      </c>
      <c r="F377" s="16"/>
      <c r="G377" s="16"/>
    </row>
    <row r="378" spans="1:7" x14ac:dyDescent="0.25">
      <c r="A378" s="79"/>
      <c r="B378" s="80"/>
      <c r="C378" s="80"/>
      <c r="D378" s="80"/>
      <c r="E378" s="80"/>
      <c r="F378" s="83"/>
      <c r="G378" s="83"/>
    </row>
    <row r="380" spans="1:7" x14ac:dyDescent="0.25">
      <c r="A380" s="19">
        <v>400</v>
      </c>
      <c r="B380" s="19"/>
      <c r="C380" s="19"/>
      <c r="D380" s="19"/>
      <c r="E380" s="19"/>
    </row>
    <row r="381" spans="1:7" x14ac:dyDescent="0.25">
      <c r="A381" s="18" t="s">
        <v>53</v>
      </c>
      <c r="B381" s="18" t="s">
        <v>51</v>
      </c>
      <c r="C381" s="63" t="s">
        <v>52</v>
      </c>
      <c r="D381" s="63" t="s">
        <v>54</v>
      </c>
      <c r="E381" s="19" t="s">
        <v>75</v>
      </c>
      <c r="F381" s="63" t="s">
        <v>55</v>
      </c>
      <c r="G381" s="63" t="s">
        <v>530</v>
      </c>
    </row>
    <row r="382" spans="1:7" ht="15.75" x14ac:dyDescent="0.25">
      <c r="A382" s="49">
        <v>59</v>
      </c>
      <c r="B382" s="49" t="s">
        <v>226</v>
      </c>
      <c r="C382" s="49" t="s">
        <v>227</v>
      </c>
      <c r="D382" s="49" t="s">
        <v>67</v>
      </c>
      <c r="E382" s="65" t="s">
        <v>125</v>
      </c>
      <c r="F382" s="4"/>
      <c r="G382" s="4"/>
    </row>
    <row r="383" spans="1:7" ht="15.75" x14ac:dyDescent="0.25">
      <c r="A383" s="49">
        <v>60</v>
      </c>
      <c r="B383" s="49" t="s">
        <v>162</v>
      </c>
      <c r="C383" s="49" t="s">
        <v>229</v>
      </c>
      <c r="D383" s="49" t="s">
        <v>67</v>
      </c>
      <c r="E383" s="65" t="s">
        <v>125</v>
      </c>
      <c r="F383" s="4"/>
      <c r="G383" s="4"/>
    </row>
    <row r="384" spans="1:7" ht="15.75" x14ac:dyDescent="0.25">
      <c r="A384" s="49">
        <v>25</v>
      </c>
      <c r="B384" s="49" t="s">
        <v>132</v>
      </c>
      <c r="C384" s="49" t="s">
        <v>436</v>
      </c>
      <c r="D384" s="49" t="s">
        <v>66</v>
      </c>
      <c r="E384" s="65" t="s">
        <v>125</v>
      </c>
      <c r="F384" s="4"/>
      <c r="G384" s="4"/>
    </row>
    <row r="385" spans="1:7" ht="15.75" x14ac:dyDescent="0.25">
      <c r="A385" s="49">
        <v>17</v>
      </c>
      <c r="B385" s="49" t="s">
        <v>473</v>
      </c>
      <c r="C385" s="49" t="s">
        <v>474</v>
      </c>
      <c r="D385" s="49" t="s">
        <v>65</v>
      </c>
      <c r="E385" s="65" t="s">
        <v>125</v>
      </c>
      <c r="F385" s="4"/>
      <c r="G385" s="4"/>
    </row>
    <row r="386" spans="1:7" ht="15.75" x14ac:dyDescent="0.25">
      <c r="A386" s="52"/>
      <c r="B386" s="52"/>
      <c r="C386" s="52"/>
      <c r="D386" s="52"/>
      <c r="E386" s="67"/>
      <c r="F386" s="11"/>
      <c r="G386" s="11"/>
    </row>
    <row r="387" spans="1:7" ht="56.25" customHeight="1" x14ac:dyDescent="0.25">
      <c r="A387" s="52"/>
      <c r="B387" s="52"/>
      <c r="C387" s="52"/>
      <c r="D387" s="52"/>
      <c r="E387" s="67"/>
      <c r="F387" s="11"/>
      <c r="G387" s="11"/>
    </row>
    <row r="388" spans="1:7" ht="15.75" x14ac:dyDescent="0.25">
      <c r="A388" s="19">
        <v>400</v>
      </c>
      <c r="B388" s="19"/>
      <c r="C388" s="19"/>
      <c r="D388" s="19"/>
      <c r="E388" s="67"/>
      <c r="F388" s="11"/>
      <c r="G388" s="11"/>
    </row>
    <row r="389" spans="1:7" x14ac:dyDescent="0.25">
      <c r="A389" s="18" t="s">
        <v>53</v>
      </c>
      <c r="B389" s="18" t="s">
        <v>51</v>
      </c>
      <c r="C389" s="63" t="s">
        <v>52</v>
      </c>
      <c r="D389" s="63" t="s">
        <v>54</v>
      </c>
      <c r="E389" s="19" t="s">
        <v>75</v>
      </c>
      <c r="F389" s="63" t="s">
        <v>55</v>
      </c>
      <c r="G389" s="63" t="s">
        <v>530</v>
      </c>
    </row>
    <row r="390" spans="1:7" x14ac:dyDescent="0.25">
      <c r="A390" s="49">
        <v>59</v>
      </c>
      <c r="B390" s="49" t="s">
        <v>143</v>
      </c>
      <c r="C390" s="49" t="s">
        <v>272</v>
      </c>
      <c r="D390" s="49" t="s">
        <v>67</v>
      </c>
      <c r="E390" s="49" t="s">
        <v>146</v>
      </c>
      <c r="F390" s="4"/>
      <c r="G390" s="4"/>
    </row>
    <row r="391" spans="1:7" x14ac:dyDescent="0.25">
      <c r="A391" s="49">
        <v>60</v>
      </c>
      <c r="B391" s="49" t="s">
        <v>140</v>
      </c>
      <c r="C391" s="49" t="s">
        <v>191</v>
      </c>
      <c r="D391" s="49" t="s">
        <v>67</v>
      </c>
      <c r="E391" s="49" t="s">
        <v>146</v>
      </c>
      <c r="F391" s="4"/>
      <c r="G391" s="4"/>
    </row>
    <row r="392" spans="1:7" x14ac:dyDescent="0.25">
      <c r="A392" s="49">
        <v>25</v>
      </c>
      <c r="B392" s="49" t="s">
        <v>394</v>
      </c>
      <c r="C392" s="49" t="s">
        <v>264</v>
      </c>
      <c r="D392" s="49" t="s">
        <v>66</v>
      </c>
      <c r="E392" s="49" t="s">
        <v>146</v>
      </c>
      <c r="F392" s="4"/>
      <c r="G392" s="4"/>
    </row>
    <row r="395" spans="1:7" x14ac:dyDescent="0.25">
      <c r="A395" s="49" t="s">
        <v>203</v>
      </c>
      <c r="B395" s="49" t="s">
        <v>24</v>
      </c>
      <c r="C395" s="46"/>
      <c r="D395" s="46"/>
      <c r="E395" s="46"/>
    </row>
    <row r="396" spans="1:7" x14ac:dyDescent="0.25">
      <c r="A396" s="49" t="s">
        <v>53</v>
      </c>
      <c r="B396" s="49" t="s">
        <v>51</v>
      </c>
      <c r="C396" s="50" t="s">
        <v>52</v>
      </c>
      <c r="D396" s="50" t="s">
        <v>54</v>
      </c>
      <c r="E396" s="46" t="s">
        <v>75</v>
      </c>
      <c r="F396" s="63" t="s">
        <v>55</v>
      </c>
      <c r="G396" s="63" t="s">
        <v>530</v>
      </c>
    </row>
    <row r="397" spans="1:7" x14ac:dyDescent="0.25">
      <c r="A397" s="49">
        <v>59</v>
      </c>
      <c r="B397" s="49" t="s">
        <v>144</v>
      </c>
      <c r="C397" s="49" t="s">
        <v>267</v>
      </c>
      <c r="D397" s="49" t="s">
        <v>67</v>
      </c>
      <c r="E397" s="49" t="s">
        <v>139</v>
      </c>
      <c r="F397" s="4"/>
      <c r="G397" s="4"/>
    </row>
    <row r="398" spans="1:7" x14ac:dyDescent="0.25">
      <c r="A398" s="49">
        <v>60</v>
      </c>
      <c r="B398" s="49" t="s">
        <v>167</v>
      </c>
      <c r="C398" s="49" t="s">
        <v>271</v>
      </c>
      <c r="D398" s="49" t="s">
        <v>67</v>
      </c>
      <c r="E398" s="49" t="s">
        <v>139</v>
      </c>
      <c r="F398" s="4"/>
      <c r="G398" s="4"/>
    </row>
    <row r="399" spans="1:7" x14ac:dyDescent="0.25">
      <c r="A399" s="49">
        <v>13</v>
      </c>
      <c r="B399" s="49" t="s">
        <v>349</v>
      </c>
      <c r="C399" s="49" t="s">
        <v>350</v>
      </c>
      <c r="D399" s="49" t="s">
        <v>64</v>
      </c>
      <c r="E399" s="49" t="s">
        <v>139</v>
      </c>
      <c r="F399" s="4"/>
      <c r="G399" s="4"/>
    </row>
    <row r="400" spans="1:7" x14ac:dyDescent="0.25">
      <c r="A400" s="49">
        <v>14</v>
      </c>
      <c r="B400" s="49" t="s">
        <v>167</v>
      </c>
      <c r="C400" s="49" t="s">
        <v>352</v>
      </c>
      <c r="D400" s="49" t="s">
        <v>64</v>
      </c>
      <c r="E400" s="49" t="s">
        <v>139</v>
      </c>
      <c r="F400" s="4"/>
      <c r="G400" s="4"/>
    </row>
    <row r="401" spans="1:7" x14ac:dyDescent="0.25">
      <c r="A401" s="64"/>
      <c r="B401" s="64"/>
      <c r="C401" s="64"/>
      <c r="D401" s="64"/>
      <c r="E401" s="64"/>
      <c r="F401" s="11"/>
      <c r="G401" s="11"/>
    </row>
    <row r="402" spans="1:7" x14ac:dyDescent="0.25">
      <c r="A402" s="46" t="s">
        <v>200</v>
      </c>
      <c r="B402" s="46"/>
      <c r="C402" s="46"/>
      <c r="D402" s="46"/>
      <c r="E402" s="46"/>
      <c r="F402" s="11"/>
      <c r="G402" s="11"/>
    </row>
    <row r="403" spans="1:7" x14ac:dyDescent="0.25">
      <c r="A403" s="49" t="s">
        <v>53</v>
      </c>
      <c r="B403" s="49" t="s">
        <v>51</v>
      </c>
      <c r="C403" s="50" t="s">
        <v>52</v>
      </c>
      <c r="D403" s="50" t="s">
        <v>54</v>
      </c>
      <c r="E403" s="46" t="s">
        <v>75</v>
      </c>
      <c r="F403" s="63" t="s">
        <v>55</v>
      </c>
      <c r="G403" s="63" t="s">
        <v>530</v>
      </c>
    </row>
    <row r="404" spans="1:7" x14ac:dyDescent="0.25">
      <c r="A404" s="49">
        <v>59</v>
      </c>
      <c r="B404" s="49" t="s">
        <v>201</v>
      </c>
      <c r="C404" s="49" t="s">
        <v>188</v>
      </c>
      <c r="D404" s="49" t="s">
        <v>67</v>
      </c>
      <c r="E404" s="49" t="s">
        <v>124</v>
      </c>
      <c r="F404" s="4"/>
      <c r="G404" s="4"/>
    </row>
    <row r="405" spans="1:7" ht="409.5" customHeight="1" x14ac:dyDescent="0.25">
      <c r="A405" s="52"/>
      <c r="B405" s="52"/>
      <c r="C405" s="52"/>
      <c r="D405" s="52"/>
      <c r="E405" s="52"/>
      <c r="F405" s="11"/>
      <c r="G405" s="11"/>
    </row>
    <row r="406" spans="1:7" ht="93.75" customHeight="1" x14ac:dyDescent="0.25">
      <c r="A406" t="s">
        <v>532</v>
      </c>
    </row>
    <row r="407" spans="1:7" x14ac:dyDescent="0.25">
      <c r="A407" s="62" t="s">
        <v>28</v>
      </c>
      <c r="B407" s="16" t="s">
        <v>55</v>
      </c>
      <c r="C407" s="16" t="s">
        <v>530</v>
      </c>
    </row>
    <row r="408" spans="1:7" s="75" customFormat="1" x14ac:dyDescent="0.25">
      <c r="A408" s="16" t="s">
        <v>64</v>
      </c>
      <c r="B408" s="16"/>
      <c r="C408" s="16"/>
      <c r="D408"/>
      <c r="E408"/>
      <c r="F408"/>
      <c r="G408"/>
    </row>
    <row r="409" spans="1:7" x14ac:dyDescent="0.25">
      <c r="A409" s="16" t="s">
        <v>67</v>
      </c>
      <c r="B409" s="16"/>
      <c r="C409" s="16"/>
    </row>
    <row r="410" spans="1:7" x14ac:dyDescent="0.25">
      <c r="A410" s="16" t="s">
        <v>65</v>
      </c>
      <c r="B410" s="16"/>
      <c r="C410" s="16"/>
    </row>
    <row r="411" spans="1:7" x14ac:dyDescent="0.25">
      <c r="A411" s="16" t="s">
        <v>66</v>
      </c>
      <c r="B411" s="16"/>
      <c r="C411" s="16"/>
    </row>
    <row r="413" spans="1:7" x14ac:dyDescent="0.25">
      <c r="A413" s="62" t="s">
        <v>22</v>
      </c>
      <c r="B413" s="16" t="s">
        <v>55</v>
      </c>
      <c r="C413" s="16" t="s">
        <v>530</v>
      </c>
    </row>
    <row r="414" spans="1:7" x14ac:dyDescent="0.25">
      <c r="A414" s="16" t="s">
        <v>64</v>
      </c>
      <c r="B414" s="16"/>
      <c r="C414" s="16"/>
    </row>
    <row r="415" spans="1:7" x14ac:dyDescent="0.25">
      <c r="A415" s="16" t="s">
        <v>67</v>
      </c>
      <c r="B415" s="16"/>
      <c r="C415" s="16"/>
    </row>
    <row r="416" spans="1:7" x14ac:dyDescent="0.25">
      <c r="A416" s="16" t="s">
        <v>65</v>
      </c>
      <c r="B416" s="16"/>
      <c r="C416" s="16"/>
    </row>
    <row r="417" spans="1:3" x14ac:dyDescent="0.25">
      <c r="A417" s="16" t="s">
        <v>66</v>
      </c>
      <c r="B417" s="16"/>
      <c r="C417" s="16"/>
    </row>
    <row r="420" spans="1:3" x14ac:dyDescent="0.25">
      <c r="A420" s="62" t="s">
        <v>533</v>
      </c>
      <c r="B420" s="16" t="s">
        <v>55</v>
      </c>
      <c r="C420" s="16" t="s">
        <v>530</v>
      </c>
    </row>
    <row r="421" spans="1:3" x14ac:dyDescent="0.25">
      <c r="A421" s="16" t="s">
        <v>64</v>
      </c>
      <c r="B421" s="16"/>
      <c r="C421" s="16"/>
    </row>
    <row r="422" spans="1:3" x14ac:dyDescent="0.25">
      <c r="A422" s="16" t="s">
        <v>67</v>
      </c>
      <c r="B422" s="16"/>
      <c r="C422" s="16"/>
    </row>
    <row r="423" spans="1:3" x14ac:dyDescent="0.25">
      <c r="A423" s="16" t="s">
        <v>65</v>
      </c>
      <c r="B423" s="16"/>
      <c r="C423" s="16"/>
    </row>
    <row r="424" spans="1:3" x14ac:dyDescent="0.25">
      <c r="A424" s="16" t="s">
        <v>66</v>
      </c>
      <c r="B424" s="16"/>
      <c r="C424" s="16"/>
    </row>
    <row r="427" spans="1:3" x14ac:dyDescent="0.25">
      <c r="A427" s="62" t="s">
        <v>534</v>
      </c>
      <c r="B427" s="16" t="s">
        <v>55</v>
      </c>
      <c r="C427" s="16" t="s">
        <v>530</v>
      </c>
    </row>
    <row r="428" spans="1:3" x14ac:dyDescent="0.25">
      <c r="A428" s="16" t="s">
        <v>64</v>
      </c>
      <c r="B428" s="16"/>
      <c r="C428" s="16"/>
    </row>
    <row r="429" spans="1:3" x14ac:dyDescent="0.25">
      <c r="A429" s="16" t="s">
        <v>67</v>
      </c>
      <c r="B429" s="16"/>
      <c r="C429" s="16"/>
    </row>
    <row r="430" spans="1:3" x14ac:dyDescent="0.25">
      <c r="A430" s="16" t="s">
        <v>65</v>
      </c>
      <c r="B430" s="16"/>
      <c r="C430" s="16"/>
    </row>
    <row r="431" spans="1:3" x14ac:dyDescent="0.25">
      <c r="A431" s="16" t="s">
        <v>66</v>
      </c>
      <c r="B431" s="16"/>
      <c r="C431" s="16"/>
    </row>
  </sheetData>
  <printOptions gridLines="1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Results</vt:lpstr>
      <vt:lpstr>Boys</vt:lpstr>
      <vt:lpstr>Girls</vt:lpstr>
      <vt:lpstr>Guest Runners</vt:lpstr>
      <vt:lpstr>Boys Team Sheets</vt:lpstr>
      <vt:lpstr>Girls Team Sheets</vt:lpstr>
      <vt:lpstr>Track Cards</vt:lpstr>
      <vt:lpstr>Boys!Print_Area</vt:lpstr>
      <vt:lpstr>'Boys Team Sheets'!Print_Area</vt:lpstr>
      <vt:lpstr>Girls!Print_Area</vt:lpstr>
      <vt:lpstr>'Girls Team Sheets'!Print_Area</vt:lpstr>
      <vt:lpstr>'Guest Runners'!Print_Area</vt:lpstr>
      <vt:lpstr>Results!Print_Area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Paul</cp:lastModifiedBy>
  <cp:lastPrinted>2017-06-22T06:15:19Z</cp:lastPrinted>
  <dcterms:created xsi:type="dcterms:W3CDTF">2012-11-14T08:43:24Z</dcterms:created>
  <dcterms:modified xsi:type="dcterms:W3CDTF">2017-06-23T10:54:38Z</dcterms:modified>
</cp:coreProperties>
</file>